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S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  <comment ref="AB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<sst xmlns="http://schemas.openxmlformats.org/spreadsheetml/2006/main" count="290" uniqueCount="197">
  <si>
    <t xml:space="preserve">الإنتاجية التراكمية </t>
  </si>
  <si>
    <t>الإنتاجية التراكمية</t>
  </si>
  <si>
    <t xml:space="preserve">البيان </t>
  </si>
  <si>
    <t xml:space="preserve">لعام 1990م </t>
  </si>
  <si>
    <t xml:space="preserve">لعام 1991م </t>
  </si>
  <si>
    <t xml:space="preserve">لعام 1992م </t>
  </si>
  <si>
    <t xml:space="preserve">لعام 1993م </t>
  </si>
  <si>
    <t xml:space="preserve">لعام 1994م </t>
  </si>
  <si>
    <t xml:space="preserve">لعام 1995م </t>
  </si>
  <si>
    <t xml:space="preserve">لعام 1996م </t>
  </si>
  <si>
    <t xml:space="preserve">لعام 1997م </t>
  </si>
  <si>
    <t xml:space="preserve">لعام 1998م </t>
  </si>
  <si>
    <t xml:space="preserve">لعام 1999م </t>
  </si>
  <si>
    <t xml:space="preserve">لعام 2000م </t>
  </si>
  <si>
    <t xml:space="preserve">لعام 2001م </t>
  </si>
  <si>
    <t xml:space="preserve">لعام 2002م </t>
  </si>
  <si>
    <t xml:space="preserve">YEARLY </t>
  </si>
  <si>
    <t>CONTENTS</t>
  </si>
  <si>
    <t>PRODUCTIVITY</t>
  </si>
  <si>
    <t>TOTAL SHIPS</t>
  </si>
  <si>
    <t xml:space="preserve"> إجمالي عدد السفن  </t>
  </si>
  <si>
    <t>G.C.</t>
  </si>
  <si>
    <t xml:space="preserve">سفن البضائع العامة </t>
  </si>
  <si>
    <t>CONTAINERS</t>
  </si>
  <si>
    <t xml:space="preserve">سفن  الحاويات </t>
  </si>
  <si>
    <t>RO-RO</t>
  </si>
  <si>
    <t xml:space="preserve">سفن الرورو واللاش </t>
  </si>
  <si>
    <t>PASSENGERS</t>
  </si>
  <si>
    <t xml:space="preserve">سفن الركاب </t>
  </si>
  <si>
    <t>CRUISE</t>
  </si>
  <si>
    <t xml:space="preserve">سفن السواح </t>
  </si>
  <si>
    <t>DRY BULK</t>
  </si>
  <si>
    <t>سفن صب جاف</t>
  </si>
  <si>
    <t>LIQUID BULK</t>
  </si>
  <si>
    <t xml:space="preserve">سفن صب سائل </t>
  </si>
  <si>
    <t>MISCELIANEOUS</t>
  </si>
  <si>
    <t>سفن أخرى  ومتنوعة</t>
  </si>
  <si>
    <t>NO. OF PASSENGERS</t>
  </si>
  <si>
    <t xml:space="preserve"> عدد الركاب </t>
  </si>
  <si>
    <t>ARRIVAL</t>
  </si>
  <si>
    <t xml:space="preserve">إجمالي الركاب القادمون </t>
  </si>
  <si>
    <t>DEPARTURE</t>
  </si>
  <si>
    <t xml:space="preserve">إجمالي الركاب المغادرون </t>
  </si>
  <si>
    <t>ARRIVAL NUW.-AQABA</t>
  </si>
  <si>
    <t xml:space="preserve">الركاب القادمون / العقبة - نويبع </t>
  </si>
  <si>
    <t>DEPART. NUW.-AQABA</t>
  </si>
  <si>
    <t xml:space="preserve">الركاب المغادرون / العقبة - نويبع </t>
  </si>
  <si>
    <t>ARRIVAL TOURISTS</t>
  </si>
  <si>
    <t xml:space="preserve">الركاب القادمون / سواح  </t>
  </si>
  <si>
    <t>DEPART. TOURISTS</t>
  </si>
  <si>
    <t xml:space="preserve"> الركاب المغادرون / سواح</t>
  </si>
  <si>
    <t>TOTAL HANDLING</t>
  </si>
  <si>
    <t xml:space="preserve"> إجمالي حركة المناولة بالطن </t>
  </si>
  <si>
    <t>IMPORTS (TONS)</t>
  </si>
  <si>
    <t xml:space="preserve"> ( طن )</t>
  </si>
  <si>
    <t xml:space="preserve"> البضائع المستوردة </t>
  </si>
  <si>
    <t>LOCAL IMPORTS</t>
  </si>
  <si>
    <t xml:space="preserve"> مستورد محلي </t>
  </si>
  <si>
    <t>TRANSIT IMPORTS</t>
  </si>
  <si>
    <t xml:space="preserve"> مستورد ترانزيت </t>
  </si>
  <si>
    <t xml:space="preserve">صب سائل </t>
  </si>
  <si>
    <t>CEREALS</t>
  </si>
  <si>
    <t xml:space="preserve">حبوب </t>
  </si>
  <si>
    <t>SUGAR</t>
  </si>
  <si>
    <t>سكر</t>
  </si>
  <si>
    <t>STEEL &amp; IRON</t>
  </si>
  <si>
    <t>حديد</t>
  </si>
  <si>
    <t>WOOD &amp; CORK</t>
  </si>
  <si>
    <t xml:space="preserve">أخشاب </t>
  </si>
  <si>
    <t>CONS. MATER.</t>
  </si>
  <si>
    <t xml:space="preserve">مواد إنشائية </t>
  </si>
  <si>
    <t xml:space="preserve">مواد متنوعة </t>
  </si>
  <si>
    <t>EXPORTS (TONS)</t>
  </si>
  <si>
    <t xml:space="preserve"> (طن ) </t>
  </si>
  <si>
    <t xml:space="preserve"> البضائع المصدرة </t>
  </si>
  <si>
    <t xml:space="preserve">صب جاف </t>
  </si>
  <si>
    <t>GENERAL CARGO</t>
  </si>
  <si>
    <t xml:space="preserve">بضاعة مختلفة </t>
  </si>
  <si>
    <t>TOTAL  CONTAINERS (TEU)</t>
  </si>
  <si>
    <t>حجم مناولة الحاويات الوحدة المكافئة TEU</t>
  </si>
  <si>
    <t>IMPORTS CONTAINERS (TEU)</t>
  </si>
  <si>
    <t xml:space="preserve">الحاويات المستوردة TEU </t>
  </si>
  <si>
    <t>IMPORTS (20)</t>
  </si>
  <si>
    <t xml:space="preserve">الحاويات المستوردة 20 قدم </t>
  </si>
  <si>
    <t>IMPORTS (40)</t>
  </si>
  <si>
    <t xml:space="preserve">الحاويات المستوردة 40 قدم </t>
  </si>
  <si>
    <t>EXPORTS CONTAINERS (TEU)</t>
  </si>
  <si>
    <t xml:space="preserve">الحاويات المصدرة TEU </t>
  </si>
  <si>
    <t>EMPTY CONT. (TEU)</t>
  </si>
  <si>
    <t xml:space="preserve"> TEU  الحاويات المصدرة الفارغة</t>
  </si>
  <si>
    <t>EMPTY (20)</t>
  </si>
  <si>
    <t>حاويات فارغة  مصدرة 20 قدم</t>
  </si>
  <si>
    <t>EMPTY (40)</t>
  </si>
  <si>
    <t xml:space="preserve">حاويات فارغة  مصدرة 40 قدم </t>
  </si>
  <si>
    <t xml:space="preserve">FULL CONTAINER (TEU) </t>
  </si>
  <si>
    <t xml:space="preserve"> TEU  الحاويات المصدرة المعبأة</t>
  </si>
  <si>
    <t>FULL (20)</t>
  </si>
  <si>
    <t xml:space="preserve">حاويات معبأة مصدرة 20 قدم </t>
  </si>
  <si>
    <t>FULL(40)</t>
  </si>
  <si>
    <t xml:space="preserve">حاويات معبأة مصدرة 40 قدم </t>
  </si>
  <si>
    <t>WEIGHT IN TONS</t>
  </si>
  <si>
    <t>CARGO DELIVERY</t>
  </si>
  <si>
    <t xml:space="preserve"> حركة التحميل بالشاحنات </t>
  </si>
  <si>
    <t>NO. OF TRUCKS</t>
  </si>
  <si>
    <t xml:space="preserve">عدد الشاحنات </t>
  </si>
  <si>
    <t xml:space="preserve">المحمل بالأطنان </t>
  </si>
  <si>
    <t>DISCHARGED  PHOSPHATE</t>
  </si>
  <si>
    <t xml:space="preserve"> الفوسفات المفرغ بالمستودعات </t>
  </si>
  <si>
    <t>BY TRUKS (TON)</t>
  </si>
  <si>
    <t>بواسطة الشاحنات / طن</t>
  </si>
  <si>
    <t>BY RAIL WAGONS (TON)</t>
  </si>
  <si>
    <t>بواسطة سكة الحديد /طن</t>
  </si>
  <si>
    <t>NO. OF TRUCKS PHOSPHATE</t>
  </si>
  <si>
    <t xml:space="preserve">عدد الشاحنات التي أفرغت فوسفات </t>
  </si>
  <si>
    <t xml:space="preserve"> </t>
  </si>
  <si>
    <t xml:space="preserve">لعام 2003م </t>
  </si>
  <si>
    <t xml:space="preserve">لعام 2004م </t>
  </si>
  <si>
    <t xml:space="preserve">لعام 2005م </t>
  </si>
  <si>
    <t>IMPORTS LOCAL(TONS)</t>
  </si>
  <si>
    <t xml:space="preserve">لعام 2006 </t>
  </si>
  <si>
    <t xml:space="preserve">لعام 2007 </t>
  </si>
  <si>
    <t xml:space="preserve">لعام 2008 </t>
  </si>
  <si>
    <t xml:space="preserve">لعام 2009 </t>
  </si>
  <si>
    <t xml:space="preserve">لعام 2010 </t>
  </si>
  <si>
    <t>16.851,258</t>
  </si>
  <si>
    <t>8.795,570</t>
  </si>
  <si>
    <t>8.196,357</t>
  </si>
  <si>
    <t>4.909,701</t>
  </si>
  <si>
    <t>5.898.943</t>
  </si>
  <si>
    <t>8.055,688</t>
  </si>
  <si>
    <t>1.573,572</t>
  </si>
  <si>
    <t>7.378.828</t>
  </si>
  <si>
    <t>7.102.996</t>
  </si>
  <si>
    <t xml:space="preserve">لعام 2011 </t>
  </si>
  <si>
    <t>19.183.596</t>
  </si>
  <si>
    <t>10.208.427</t>
  </si>
  <si>
    <t>9.579.417</t>
  </si>
  <si>
    <t>8.975.169</t>
  </si>
  <si>
    <t>5.895.720</t>
  </si>
  <si>
    <t>1.914.676</t>
  </si>
  <si>
    <t>8.033.888</t>
  </si>
  <si>
    <t>6.107.573</t>
  </si>
  <si>
    <t>3.446.489</t>
  </si>
  <si>
    <t>1.917.800</t>
  </si>
  <si>
    <t xml:space="preserve">لعام 2012 </t>
  </si>
  <si>
    <t>19.354.782</t>
  </si>
  <si>
    <t>11.943.770</t>
  </si>
  <si>
    <t>11.270.166</t>
  </si>
  <si>
    <t>7.411.012</t>
  </si>
  <si>
    <t>7.144.702</t>
  </si>
  <si>
    <t>2.135.105</t>
  </si>
  <si>
    <t>6.230.922</t>
  </si>
  <si>
    <t>1.180.090</t>
  </si>
  <si>
    <t>2.791.783</t>
  </si>
  <si>
    <t>1.524.280</t>
  </si>
  <si>
    <t>6.792.939</t>
  </si>
  <si>
    <t>5.364.289</t>
  </si>
  <si>
    <t xml:space="preserve">لعام 2013 </t>
  </si>
  <si>
    <t>16.315.608</t>
  </si>
  <si>
    <t>11.784.359</t>
  </si>
  <si>
    <t>11.119.533</t>
  </si>
  <si>
    <t>4.531.249</t>
  </si>
  <si>
    <t>3.553.783</t>
  </si>
  <si>
    <t>6.677.516</t>
  </si>
  <si>
    <t>1.472.390</t>
  </si>
  <si>
    <t>6.208.892</t>
  </si>
  <si>
    <t xml:space="preserve">لعام 2014 </t>
  </si>
  <si>
    <t>19.044.796</t>
  </si>
  <si>
    <t>13.206.684</t>
  </si>
  <si>
    <t>13.843.527</t>
  </si>
  <si>
    <t>7.991.140</t>
  </si>
  <si>
    <t>2.888.871</t>
  </si>
  <si>
    <t>2.419.090</t>
  </si>
  <si>
    <t>5.201.269</t>
  </si>
  <si>
    <t>4.304.839</t>
  </si>
  <si>
    <t>8.146.529</t>
  </si>
  <si>
    <t>1.284.255</t>
  </si>
  <si>
    <t>1.462.298</t>
  </si>
  <si>
    <t xml:space="preserve">لعام 2015 </t>
  </si>
  <si>
    <t>18.382,026</t>
  </si>
  <si>
    <t>5.233.379</t>
  </si>
  <si>
    <t xml:space="preserve">لعام 2016 </t>
  </si>
  <si>
    <t>16.766,061</t>
  </si>
  <si>
    <t>12.218.501</t>
  </si>
  <si>
    <t>12.036,244</t>
  </si>
  <si>
    <t>5.271.284</t>
  </si>
  <si>
    <t>12.036.244</t>
  </si>
  <si>
    <t>3.226.769</t>
  </si>
  <si>
    <t>4.547.560</t>
  </si>
  <si>
    <t>17.323.990</t>
  </si>
  <si>
    <t>11.734.272</t>
  </si>
  <si>
    <t>11.584.834</t>
  </si>
  <si>
    <t>5.593.982</t>
  </si>
  <si>
    <t>5.589.718</t>
  </si>
  <si>
    <t xml:space="preserve">لعام 2017 </t>
  </si>
  <si>
    <t xml:space="preserve"> CARGO , PASSENGERS &amp; SHIPS TRAFFIC VIA AQABA PORTS DURING YEARS 1990 - 2017</t>
  </si>
  <si>
    <t xml:space="preserve">                                                                           ملخص بحركة ميناء العقبة خلال الأعوام 1990 - 2017م</t>
  </si>
</sst>
</file>

<file path=xl/styles.xml><?xml version="1.0" encoding="utf-8"?>
<styleSheet xmlns="http://schemas.openxmlformats.org/spreadsheetml/2006/main">
  <numFmts count="2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65">
    <font>
      <sz val="10"/>
      <name val="Arial"/>
      <family val="0"/>
    </font>
    <font>
      <b/>
      <sz val="48"/>
      <name val="Arabic Transparent"/>
      <family val="0"/>
    </font>
    <font>
      <b/>
      <sz val="28"/>
      <name val="Arabic Transparent"/>
      <family val="0"/>
    </font>
    <font>
      <b/>
      <sz val="20"/>
      <name val="Arabic Transparent"/>
      <family val="0"/>
    </font>
    <font>
      <b/>
      <sz val="24"/>
      <name val="Arabic Transparent"/>
      <family val="0"/>
    </font>
    <font>
      <b/>
      <sz val="3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b/>
      <sz val="22"/>
      <name val="Arabic Transparent"/>
      <family val="0"/>
    </font>
    <font>
      <sz val="22"/>
      <name val="Arial"/>
      <family val="2"/>
    </font>
    <font>
      <b/>
      <sz val="18"/>
      <name val="Arabic Transparent"/>
      <family val="0"/>
    </font>
    <font>
      <b/>
      <sz val="16"/>
      <name val="Arabic Transparent"/>
      <family val="0"/>
    </font>
    <font>
      <sz val="24"/>
      <name val="Arabic Transparent"/>
      <family val="0"/>
    </font>
    <font>
      <sz val="24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24"/>
      <color indexed="10"/>
      <name val="Arabic Transparent"/>
      <family val="0"/>
    </font>
    <font>
      <sz val="24"/>
      <color indexed="8"/>
      <name val="Arabic Transparent"/>
      <family val="0"/>
    </font>
    <font>
      <b/>
      <sz val="24"/>
      <color indexed="8"/>
      <name val="Arabic Transparent"/>
      <family val="0"/>
    </font>
    <font>
      <sz val="8"/>
      <name val="Tahoma"/>
      <family val="2"/>
    </font>
    <font>
      <b/>
      <sz val="8"/>
      <name val="Tahoma"/>
      <family val="2"/>
    </font>
    <font>
      <b/>
      <sz val="36"/>
      <color indexed="12"/>
      <name val="Arabic Transparent"/>
      <family val="0"/>
    </font>
    <font>
      <b/>
      <sz val="24"/>
      <color indexed="12"/>
      <name val="Arabic Transparent"/>
      <family val="0"/>
    </font>
    <font>
      <sz val="24"/>
      <color indexed="12"/>
      <name val="Arabic Transparent"/>
      <family val="0"/>
    </font>
    <font>
      <sz val="24"/>
      <color indexed="12"/>
      <name val="Arial"/>
      <family val="2"/>
    </font>
    <font>
      <b/>
      <sz val="28"/>
      <color indexed="12"/>
      <name val="Arabic Transparent"/>
      <family val="0"/>
    </font>
    <font>
      <b/>
      <sz val="26"/>
      <color indexed="12"/>
      <name val="Arabic Transparent"/>
      <family val="0"/>
    </font>
    <font>
      <b/>
      <sz val="26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10" fillId="0" borderId="0" xfId="0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Continuous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Continuous"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54" xfId="0" applyFont="1" applyFill="1" applyBorder="1" applyAlignment="1">
      <alignment horizontal="right"/>
    </xf>
    <xf numFmtId="0" fontId="13" fillId="0" borderId="55" xfId="0" applyFont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4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57" xfId="0" applyFont="1" applyBorder="1" applyAlignment="1">
      <alignment/>
    </xf>
    <xf numFmtId="0" fontId="4" fillId="0" borderId="55" xfId="0" applyFont="1" applyFill="1" applyBorder="1" applyAlignment="1">
      <alignment/>
    </xf>
    <xf numFmtId="0" fontId="18" fillId="0" borderId="54" xfId="0" applyFont="1" applyBorder="1" applyAlignment="1">
      <alignment/>
    </xf>
    <xf numFmtId="0" fontId="18" fillId="0" borderId="55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17" fillId="0" borderId="54" xfId="0" applyFont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58" xfId="0" applyFont="1" applyBorder="1" applyAlignment="1">
      <alignment/>
    </xf>
    <xf numFmtId="0" fontId="19" fillId="0" borderId="58" xfId="0" applyFont="1" applyFill="1" applyBorder="1" applyAlignment="1">
      <alignment/>
    </xf>
    <xf numFmtId="0" fontId="18" fillId="0" borderId="59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Continuous"/>
    </xf>
    <xf numFmtId="0" fontId="24" fillId="0" borderId="55" xfId="0" applyFont="1" applyFill="1" applyBorder="1" applyAlignment="1">
      <alignment/>
    </xf>
    <xf numFmtId="0" fontId="23" fillId="0" borderId="55" xfId="0" applyFont="1" applyBorder="1" applyAlignment="1">
      <alignment horizontal="right"/>
    </xf>
    <xf numFmtId="0" fontId="24" fillId="0" borderId="56" xfId="0" applyFont="1" applyFill="1" applyBorder="1" applyAlignment="1">
      <alignment/>
    </xf>
    <xf numFmtId="0" fontId="23" fillId="0" borderId="54" xfId="0" applyFont="1" applyBorder="1" applyAlignment="1">
      <alignment horizontal="right"/>
    </xf>
    <xf numFmtId="0" fontId="23" fillId="0" borderId="62" xfId="0" applyFont="1" applyBorder="1" applyAlignment="1">
      <alignment horizontal="right"/>
    </xf>
    <xf numFmtId="0" fontId="24" fillId="0" borderId="54" xfId="0" applyFont="1" applyBorder="1" applyAlignment="1">
      <alignment horizontal="right"/>
    </xf>
    <xf numFmtId="0" fontId="24" fillId="0" borderId="55" xfId="0" applyFont="1" applyBorder="1" applyAlignment="1">
      <alignment horizontal="right"/>
    </xf>
    <xf numFmtId="0" fontId="24" fillId="0" borderId="57" xfId="0" applyFont="1" applyBorder="1" applyAlignment="1">
      <alignment horizontal="right"/>
    </xf>
    <xf numFmtId="0" fontId="23" fillId="0" borderId="56" xfId="0" applyFont="1" applyFill="1" applyBorder="1" applyAlignment="1">
      <alignment horizontal="right"/>
    </xf>
    <xf numFmtId="0" fontId="23" fillId="0" borderId="55" xfId="0" applyFont="1" applyFill="1" applyBorder="1" applyAlignment="1">
      <alignment horizontal="right"/>
    </xf>
    <xf numFmtId="0" fontId="23" fillId="0" borderId="63" xfId="0" applyFont="1" applyFill="1" applyBorder="1" applyAlignment="1">
      <alignment horizontal="right"/>
    </xf>
    <xf numFmtId="0" fontId="24" fillId="0" borderId="58" xfId="0" applyFont="1" applyFill="1" applyBorder="1" applyAlignment="1">
      <alignment/>
    </xf>
    <xf numFmtId="0" fontId="24" fillId="0" borderId="59" xfId="0" applyFont="1" applyFill="1" applyBorder="1" applyAlignment="1">
      <alignment/>
    </xf>
    <xf numFmtId="0" fontId="23" fillId="0" borderId="60" xfId="0" applyFont="1" applyFill="1" applyBorder="1" applyAlignment="1">
      <alignment horizontal="right"/>
    </xf>
    <xf numFmtId="0" fontId="24" fillId="0" borderId="61" xfId="0" applyFont="1" applyBorder="1" applyAlignment="1">
      <alignment horizontal="right"/>
    </xf>
    <xf numFmtId="0" fontId="23" fillId="0" borderId="58" xfId="0" applyFont="1" applyBorder="1" applyAlignment="1">
      <alignment/>
    </xf>
    <xf numFmtId="0" fontId="23" fillId="0" borderId="57" xfId="0" applyFont="1" applyBorder="1" applyAlignment="1">
      <alignment horizontal="right"/>
    </xf>
    <xf numFmtId="0" fontId="23" fillId="0" borderId="58" xfId="0" applyFont="1" applyFill="1" applyBorder="1" applyAlignment="1">
      <alignment horizontal="right"/>
    </xf>
    <xf numFmtId="0" fontId="23" fillId="0" borderId="59" xfId="0" applyFont="1" applyBorder="1" applyAlignment="1">
      <alignment horizontal="right"/>
    </xf>
    <xf numFmtId="0" fontId="23" fillId="0" borderId="64" xfId="0" applyFont="1" applyFill="1" applyBorder="1" applyAlignment="1">
      <alignment horizontal="left"/>
    </xf>
    <xf numFmtId="0" fontId="24" fillId="0" borderId="65" xfId="0" applyFont="1" applyBorder="1" applyAlignment="1">
      <alignment/>
    </xf>
    <xf numFmtId="0" fontId="23" fillId="0" borderId="66" xfId="0" applyFont="1" applyFill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69" xfId="0" applyFont="1" applyBorder="1" applyAlignment="1">
      <alignment/>
    </xf>
    <xf numFmtId="0" fontId="23" fillId="0" borderId="65" xfId="0" applyFont="1" applyFill="1" applyBorder="1" applyAlignment="1">
      <alignment/>
    </xf>
    <xf numFmtId="0" fontId="23" fillId="0" borderId="70" xfId="0" applyFont="1" applyFill="1" applyBorder="1" applyAlignment="1">
      <alignment/>
    </xf>
    <xf numFmtId="0" fontId="23" fillId="0" borderId="64" xfId="0" applyFont="1" applyFill="1" applyBorder="1" applyAlignment="1">
      <alignment/>
    </xf>
    <xf numFmtId="0" fontId="23" fillId="0" borderId="71" xfId="0" applyFont="1" applyFill="1" applyBorder="1" applyAlignment="1">
      <alignment/>
    </xf>
    <xf numFmtId="0" fontId="23" fillId="0" borderId="72" xfId="0" applyFont="1" applyFill="1" applyBorder="1" applyAlignment="1">
      <alignment/>
    </xf>
    <xf numFmtId="0" fontId="23" fillId="0" borderId="73" xfId="0" applyFont="1" applyBorder="1" applyAlignment="1">
      <alignment/>
    </xf>
    <xf numFmtId="0" fontId="24" fillId="0" borderId="73" xfId="0" applyFont="1" applyBorder="1" applyAlignment="1">
      <alignment/>
    </xf>
    <xf numFmtId="0" fontId="23" fillId="0" borderId="64" xfId="0" applyFont="1" applyBorder="1" applyAlignment="1">
      <alignment/>
    </xf>
    <xf numFmtId="0" fontId="24" fillId="0" borderId="71" xfId="0" applyFont="1" applyBorder="1" applyAlignment="1">
      <alignment/>
    </xf>
    <xf numFmtId="0" fontId="25" fillId="0" borderId="0" xfId="0" applyFont="1" applyAlignment="1">
      <alignment/>
    </xf>
    <xf numFmtId="0" fontId="26" fillId="0" borderId="74" xfId="0" applyFont="1" applyFill="1" applyBorder="1" applyAlignment="1">
      <alignment horizontal="right"/>
    </xf>
    <xf numFmtId="0" fontId="25" fillId="0" borderId="74" xfId="0" applyFont="1" applyBorder="1" applyAlignment="1">
      <alignment/>
    </xf>
    <xf numFmtId="0" fontId="25" fillId="0" borderId="75" xfId="0" applyFont="1" applyBorder="1" applyAlignment="1">
      <alignment/>
    </xf>
    <xf numFmtId="0" fontId="27" fillId="0" borderId="76" xfId="0" applyFont="1" applyFill="1" applyBorder="1" applyAlignment="1">
      <alignment horizontal="right"/>
    </xf>
    <xf numFmtId="0" fontId="23" fillId="0" borderId="77" xfId="0" applyFont="1" applyBorder="1" applyAlignment="1">
      <alignment horizontal="right"/>
    </xf>
    <xf numFmtId="0" fontId="23" fillId="0" borderId="78" xfId="0" applyFont="1" applyBorder="1" applyAlignment="1">
      <alignment horizontal="right"/>
    </xf>
    <xf numFmtId="0" fontId="23" fillId="0" borderId="74" xfId="0" applyFont="1" applyBorder="1" applyAlignment="1">
      <alignment horizontal="right"/>
    </xf>
    <xf numFmtId="0" fontId="25" fillId="0" borderId="18" xfId="0" applyFont="1" applyBorder="1" applyAlignment="1">
      <alignment/>
    </xf>
    <xf numFmtId="0" fontId="25" fillId="0" borderId="79" xfId="0" applyFont="1" applyBorder="1" applyAlignment="1">
      <alignment/>
    </xf>
    <xf numFmtId="0" fontId="28" fillId="0" borderId="76" xfId="0" applyFont="1" applyFill="1" applyBorder="1" applyAlignment="1">
      <alignment horizontal="right"/>
    </xf>
    <xf numFmtId="0" fontId="27" fillId="0" borderId="74" xfId="0" applyFont="1" applyFill="1" applyBorder="1" applyAlignment="1">
      <alignment horizontal="right"/>
    </xf>
    <xf numFmtId="0" fontId="25" fillId="0" borderId="18" xfId="0" applyFont="1" applyBorder="1" applyAlignment="1">
      <alignment horizontal="right"/>
    </xf>
    <xf numFmtId="0" fontId="25" fillId="0" borderId="79" xfId="0" applyFont="1" applyBorder="1" applyAlignment="1">
      <alignment horizontal="right"/>
    </xf>
    <xf numFmtId="0" fontId="23" fillId="0" borderId="74" xfId="0" applyFont="1" applyFill="1" applyBorder="1" applyAlignment="1">
      <alignment horizontal="right"/>
    </xf>
    <xf numFmtId="0" fontId="25" fillId="0" borderId="74" xfId="0" applyFont="1" applyBorder="1" applyAlignment="1">
      <alignment horizontal="right"/>
    </xf>
    <xf numFmtId="0" fontId="23" fillId="0" borderId="80" xfId="0" applyFont="1" applyFill="1" applyBorder="1" applyAlignment="1">
      <alignment horizontal="right"/>
    </xf>
    <xf numFmtId="0" fontId="23" fillId="0" borderId="81" xfId="0" applyFont="1" applyFill="1" applyBorder="1" applyAlignment="1">
      <alignment horizontal="right"/>
    </xf>
    <xf numFmtId="0" fontId="23" fillId="0" borderId="82" xfId="0" applyFont="1" applyFill="1" applyBorder="1" applyAlignment="1">
      <alignment horizontal="right"/>
    </xf>
    <xf numFmtId="0" fontId="29" fillId="0" borderId="18" xfId="0" applyFont="1" applyFill="1" applyBorder="1" applyAlignment="1">
      <alignment horizontal="right"/>
    </xf>
    <xf numFmtId="0" fontId="29" fillId="0" borderId="83" xfId="0" applyFont="1" applyFill="1" applyBorder="1" applyAlignment="1">
      <alignment horizontal="right"/>
    </xf>
    <xf numFmtId="0" fontId="25" fillId="0" borderId="83" xfId="0" applyFont="1" applyFill="1" applyBorder="1" applyAlignment="1">
      <alignment horizontal="right"/>
    </xf>
    <xf numFmtId="0" fontId="28" fillId="0" borderId="81" xfId="0" applyFont="1" applyBorder="1" applyAlignment="1">
      <alignment horizontal="right"/>
    </xf>
    <xf numFmtId="0" fontId="28" fillId="0" borderId="81" xfId="0" applyFont="1" applyFill="1" applyBorder="1" applyAlignment="1">
      <alignment horizontal="right"/>
    </xf>
    <xf numFmtId="0" fontId="25" fillId="0" borderId="82" xfId="0" applyFont="1" applyBorder="1" applyAlignment="1">
      <alignment horizontal="right"/>
    </xf>
    <xf numFmtId="3" fontId="4" fillId="0" borderId="62" xfId="0" applyNumberFormat="1" applyFont="1" applyBorder="1" applyAlignment="1">
      <alignment/>
    </xf>
    <xf numFmtId="0" fontId="13" fillId="0" borderId="57" xfId="0" applyFont="1" applyBorder="1" applyAlignment="1">
      <alignment horizontal="right"/>
    </xf>
    <xf numFmtId="0" fontId="18" fillId="0" borderId="55" xfId="0" applyFont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18" fillId="0" borderId="54" xfId="0" applyFont="1" applyBorder="1" applyAlignment="1">
      <alignment horizontal="right"/>
    </xf>
    <xf numFmtId="0" fontId="4" fillId="0" borderId="55" xfId="0" applyFont="1" applyFill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13" fillId="0" borderId="86" xfId="0" applyFont="1" applyBorder="1" applyAlignment="1">
      <alignment/>
    </xf>
    <xf numFmtId="0" fontId="13" fillId="0" borderId="87" xfId="0" applyFont="1" applyBorder="1" applyAlignment="1">
      <alignment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>
      <alignment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3" xfId="0" applyFont="1" applyBorder="1" applyAlignment="1">
      <alignment/>
    </xf>
    <xf numFmtId="3" fontId="4" fillId="0" borderId="93" xfId="0" applyNumberFormat="1" applyFont="1" applyBorder="1" applyAlignment="1">
      <alignment/>
    </xf>
    <xf numFmtId="0" fontId="13" fillId="0" borderId="90" xfId="0" applyFont="1" applyBorder="1" applyAlignment="1">
      <alignment/>
    </xf>
    <xf numFmtId="0" fontId="13" fillId="0" borderId="91" xfId="0" applyFont="1" applyBorder="1" applyAlignment="1">
      <alignment/>
    </xf>
    <xf numFmtId="0" fontId="13" fillId="0" borderId="94" xfId="0" applyFont="1" applyBorder="1" applyAlignment="1">
      <alignment/>
    </xf>
    <xf numFmtId="0" fontId="13" fillId="0" borderId="95" xfId="0" applyFont="1" applyBorder="1" applyAlignment="1">
      <alignment/>
    </xf>
    <xf numFmtId="0" fontId="4" fillId="0" borderId="89" xfId="0" applyFont="1" applyFill="1" applyBorder="1" applyAlignment="1">
      <alignment horizontal="right"/>
    </xf>
    <xf numFmtId="0" fontId="4" fillId="0" borderId="86" xfId="0" applyFont="1" applyFill="1" applyBorder="1" applyAlignment="1">
      <alignment/>
    </xf>
    <xf numFmtId="0" fontId="4" fillId="0" borderId="87" xfId="0" applyFont="1" applyFill="1" applyBorder="1" applyAlignment="1">
      <alignment/>
    </xf>
    <xf numFmtId="0" fontId="4" fillId="0" borderId="87" xfId="0" applyFont="1" applyFill="1" applyBorder="1" applyAlignment="1">
      <alignment horizontal="right"/>
    </xf>
    <xf numFmtId="0" fontId="13" fillId="0" borderId="87" xfId="0" applyFont="1" applyBorder="1" applyAlignment="1">
      <alignment horizontal="right"/>
    </xf>
    <xf numFmtId="0" fontId="18" fillId="0" borderId="90" xfId="0" applyFont="1" applyBorder="1" applyAlignment="1">
      <alignment/>
    </xf>
    <xf numFmtId="0" fontId="18" fillId="0" borderId="91" xfId="0" applyFont="1" applyBorder="1" applyAlignment="1">
      <alignment/>
    </xf>
    <xf numFmtId="0" fontId="18" fillId="0" borderId="91" xfId="0" applyFont="1" applyBorder="1" applyAlignment="1">
      <alignment horizontal="right"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4" fillId="0" borderId="97" xfId="0" applyFont="1" applyFill="1" applyBorder="1" applyAlignment="1">
      <alignment horizontal="right"/>
    </xf>
    <xf numFmtId="0" fontId="18" fillId="0" borderId="86" xfId="0" applyFont="1" applyBorder="1" applyAlignment="1">
      <alignment/>
    </xf>
    <xf numFmtId="0" fontId="18" fillId="0" borderId="87" xfId="0" applyFont="1" applyBorder="1" applyAlignment="1">
      <alignment/>
    </xf>
    <xf numFmtId="0" fontId="18" fillId="0" borderId="87" xfId="0" applyFont="1" applyBorder="1" applyAlignment="1">
      <alignment horizontal="right"/>
    </xf>
    <xf numFmtId="0" fontId="4" fillId="0" borderId="84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98" xfId="0" applyFont="1" applyFill="1" applyBorder="1" applyAlignment="1">
      <alignment/>
    </xf>
    <xf numFmtId="0" fontId="4" fillId="0" borderId="99" xfId="0" applyFont="1" applyFill="1" applyBorder="1" applyAlignment="1">
      <alignment/>
    </xf>
    <xf numFmtId="0" fontId="17" fillId="0" borderId="90" xfId="0" applyFont="1" applyBorder="1" applyAlignment="1">
      <alignment/>
    </xf>
    <xf numFmtId="0" fontId="17" fillId="0" borderId="91" xfId="0" applyFont="1" applyBorder="1" applyAlignment="1">
      <alignment/>
    </xf>
    <xf numFmtId="0" fontId="4" fillId="0" borderId="100" xfId="0" applyFont="1" applyFill="1" applyBorder="1" applyAlignment="1">
      <alignment/>
    </xf>
    <xf numFmtId="0" fontId="4" fillId="0" borderId="101" xfId="0" applyFont="1" applyFill="1" applyBorder="1" applyAlignment="1">
      <alignment/>
    </xf>
    <xf numFmtId="0" fontId="4" fillId="0" borderId="102" xfId="0" applyFont="1" applyBorder="1" applyAlignment="1">
      <alignment/>
    </xf>
    <xf numFmtId="0" fontId="4" fillId="0" borderId="103" xfId="0" applyFont="1" applyBorder="1" applyAlignment="1">
      <alignment/>
    </xf>
    <xf numFmtId="0" fontId="13" fillId="0" borderId="102" xfId="0" applyFont="1" applyBorder="1" applyAlignment="1">
      <alignment/>
    </xf>
    <xf numFmtId="0" fontId="13" fillId="0" borderId="103" xfId="0" applyFont="1" applyBorder="1" applyAlignment="1">
      <alignment/>
    </xf>
    <xf numFmtId="0" fontId="13" fillId="0" borderId="84" xfId="0" applyFont="1" applyBorder="1" applyAlignment="1">
      <alignment/>
    </xf>
    <xf numFmtId="0" fontId="13" fillId="0" borderId="85" xfId="0" applyFont="1" applyBorder="1" applyAlignment="1">
      <alignment/>
    </xf>
    <xf numFmtId="0" fontId="13" fillId="0" borderId="95" xfId="0" applyFont="1" applyBorder="1" applyAlignment="1">
      <alignment horizontal="right"/>
    </xf>
    <xf numFmtId="0" fontId="19" fillId="0" borderId="84" xfId="0" applyFont="1" applyFill="1" applyBorder="1" applyAlignment="1">
      <alignment/>
    </xf>
    <xf numFmtId="0" fontId="19" fillId="0" borderId="85" xfId="0" applyFont="1" applyFill="1" applyBorder="1" applyAlignment="1">
      <alignment/>
    </xf>
    <xf numFmtId="0" fontId="18" fillId="0" borderId="98" xfId="0" applyFont="1" applyBorder="1" applyAlignment="1">
      <alignment/>
    </xf>
    <xf numFmtId="0" fontId="18" fillId="0" borderId="99" xfId="0" applyFont="1" applyBorder="1" applyAlignment="1">
      <alignment/>
    </xf>
    <xf numFmtId="0" fontId="9" fillId="0" borderId="104" xfId="0" applyFont="1" applyBorder="1" applyAlignment="1">
      <alignment horizontal="center"/>
    </xf>
    <xf numFmtId="0" fontId="9" fillId="0" borderId="105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11" fillId="0" borderId="106" xfId="0" applyFont="1" applyBorder="1" applyAlignment="1">
      <alignment horizontal="center"/>
    </xf>
    <xf numFmtId="0" fontId="11" fillId="0" borderId="107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0" borderId="10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4" fillId="0" borderId="91" xfId="0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110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13" fillId="0" borderId="113" xfId="0" applyFont="1" applyBorder="1" applyAlignment="1">
      <alignment/>
    </xf>
    <xf numFmtId="0" fontId="4" fillId="0" borderId="114" xfId="0" applyFont="1" applyFill="1" applyBorder="1" applyAlignment="1">
      <alignment/>
    </xf>
    <xf numFmtId="0" fontId="13" fillId="0" borderId="115" xfId="0" applyFont="1" applyBorder="1" applyAlignment="1">
      <alignment/>
    </xf>
    <xf numFmtId="0" fontId="13" fillId="0" borderId="116" xfId="0" applyFont="1" applyBorder="1" applyAlignment="1">
      <alignment/>
    </xf>
    <xf numFmtId="0" fontId="4" fillId="0" borderId="114" xfId="0" applyFont="1" applyFill="1" applyBorder="1" applyAlignment="1">
      <alignment horizontal="right"/>
    </xf>
    <xf numFmtId="0" fontId="4" fillId="0" borderId="113" xfId="0" applyFont="1" applyFill="1" applyBorder="1" applyAlignment="1">
      <alignment horizontal="right"/>
    </xf>
    <xf numFmtId="0" fontId="13" fillId="0" borderId="113" xfId="0" applyFont="1" applyBorder="1" applyAlignment="1">
      <alignment horizontal="right"/>
    </xf>
    <xf numFmtId="0" fontId="18" fillId="0" borderId="115" xfId="0" applyFont="1" applyBorder="1" applyAlignment="1">
      <alignment horizontal="right"/>
    </xf>
    <xf numFmtId="0" fontId="18" fillId="0" borderId="115" xfId="0" applyFont="1" applyBorder="1" applyAlignment="1">
      <alignment/>
    </xf>
    <xf numFmtId="0" fontId="4" fillId="0" borderId="117" xfId="0" applyFont="1" applyFill="1" applyBorder="1" applyAlignment="1">
      <alignment horizontal="right"/>
    </xf>
    <xf numFmtId="0" fontId="18" fillId="0" borderId="113" xfId="0" applyFont="1" applyBorder="1" applyAlignment="1">
      <alignment horizontal="right"/>
    </xf>
    <xf numFmtId="0" fontId="18" fillId="0" borderId="113" xfId="0" applyFont="1" applyBorder="1" applyAlignment="1">
      <alignment/>
    </xf>
    <xf numFmtId="0" fontId="4" fillId="0" borderId="118" xfId="0" applyFont="1" applyFill="1" applyBorder="1" applyAlignment="1">
      <alignment/>
    </xf>
    <xf numFmtId="0" fontId="4" fillId="0" borderId="119" xfId="0" applyFont="1" applyFill="1" applyBorder="1" applyAlignment="1">
      <alignment/>
    </xf>
    <xf numFmtId="0" fontId="4" fillId="0" borderId="113" xfId="0" applyFont="1" applyFill="1" applyBorder="1" applyAlignment="1">
      <alignment/>
    </xf>
    <xf numFmtId="0" fontId="17" fillId="0" borderId="115" xfId="0" applyFont="1" applyBorder="1" applyAlignment="1">
      <alignment/>
    </xf>
    <xf numFmtId="0" fontId="4" fillId="0" borderId="120" xfId="0" applyFont="1" applyFill="1" applyBorder="1" applyAlignment="1">
      <alignment/>
    </xf>
    <xf numFmtId="0" fontId="4" fillId="0" borderId="121" xfId="0" applyFont="1" applyBorder="1" applyAlignment="1">
      <alignment/>
    </xf>
    <xf numFmtId="0" fontId="13" fillId="0" borderId="121" xfId="0" applyFont="1" applyBorder="1" applyAlignment="1">
      <alignment/>
    </xf>
    <xf numFmtId="0" fontId="13" fillId="0" borderId="118" xfId="0" applyFont="1" applyBorder="1" applyAlignment="1">
      <alignment/>
    </xf>
    <xf numFmtId="0" fontId="13" fillId="0" borderId="116" xfId="0" applyFont="1" applyBorder="1" applyAlignment="1">
      <alignment horizontal="right"/>
    </xf>
    <xf numFmtId="0" fontId="19" fillId="0" borderId="118" xfId="0" applyFont="1" applyFill="1" applyBorder="1" applyAlignment="1">
      <alignment/>
    </xf>
    <xf numFmtId="0" fontId="18" fillId="0" borderId="119" xfId="0" applyFont="1" applyBorder="1" applyAlignment="1">
      <alignment/>
    </xf>
    <xf numFmtId="0" fontId="4" fillId="0" borderId="115" xfId="0" applyFont="1" applyFill="1" applyBorder="1" applyAlignment="1">
      <alignment horizontal="center"/>
    </xf>
    <xf numFmtId="3" fontId="4" fillId="0" borderId="115" xfId="0" applyNumberFormat="1" applyFont="1" applyBorder="1" applyAlignment="1">
      <alignment/>
    </xf>
    <xf numFmtId="0" fontId="13" fillId="0" borderId="115" xfId="0" applyFont="1" applyBorder="1" applyAlignment="1">
      <alignment horizontal="center"/>
    </xf>
    <xf numFmtId="3" fontId="4" fillId="0" borderId="122" xfId="0" applyNumberFormat="1" applyFont="1" applyBorder="1" applyAlignment="1">
      <alignment horizontal="center"/>
    </xf>
    <xf numFmtId="3" fontId="13" fillId="0" borderId="113" xfId="0" applyNumberFormat="1" applyFont="1" applyBorder="1" applyAlignment="1">
      <alignment/>
    </xf>
    <xf numFmtId="0" fontId="13" fillId="0" borderId="113" xfId="0" applyFont="1" applyBorder="1" applyAlignment="1">
      <alignment horizontal="left"/>
    </xf>
    <xf numFmtId="0" fontId="4" fillId="0" borderId="114" xfId="0" applyFont="1" applyFill="1" applyBorder="1" applyAlignment="1">
      <alignment horizontal="left"/>
    </xf>
    <xf numFmtId="3" fontId="4" fillId="0" borderId="115" xfId="0" applyNumberFormat="1" applyFont="1" applyBorder="1" applyAlignment="1">
      <alignment horizontal="left"/>
    </xf>
    <xf numFmtId="3" fontId="4" fillId="0" borderId="122" xfId="0" applyNumberFormat="1" applyFont="1" applyBorder="1" applyAlignment="1">
      <alignment horizontal="left"/>
    </xf>
    <xf numFmtId="0" fontId="13" fillId="0" borderId="115" xfId="0" applyFont="1" applyBorder="1" applyAlignment="1">
      <alignment horizontal="left"/>
    </xf>
    <xf numFmtId="3" fontId="13" fillId="0" borderId="113" xfId="0" applyNumberFormat="1" applyFont="1" applyBorder="1" applyAlignment="1">
      <alignment horizontal="left"/>
    </xf>
    <xf numFmtId="3" fontId="13" fillId="0" borderId="116" xfId="0" applyNumberFormat="1" applyFont="1" applyBorder="1" applyAlignment="1">
      <alignment horizontal="left"/>
    </xf>
    <xf numFmtId="3" fontId="4" fillId="0" borderId="113" xfId="0" applyNumberFormat="1" applyFont="1" applyFill="1" applyBorder="1" applyAlignment="1">
      <alignment horizontal="right"/>
    </xf>
    <xf numFmtId="3" fontId="13" fillId="0" borderId="113" xfId="0" applyNumberFormat="1" applyFont="1" applyBorder="1" applyAlignment="1">
      <alignment horizontal="right"/>
    </xf>
    <xf numFmtId="3" fontId="18" fillId="0" borderId="115" xfId="0" applyNumberFormat="1" applyFont="1" applyBorder="1" applyAlignment="1">
      <alignment horizontal="right"/>
    </xf>
    <xf numFmtId="3" fontId="18" fillId="0" borderId="115" xfId="0" applyNumberFormat="1" applyFont="1" applyBorder="1" applyAlignment="1">
      <alignment/>
    </xf>
    <xf numFmtId="3" fontId="18" fillId="0" borderId="113" xfId="0" applyNumberFormat="1" applyFont="1" applyBorder="1" applyAlignment="1">
      <alignment horizontal="right"/>
    </xf>
    <xf numFmtId="3" fontId="18" fillId="0" borderId="113" xfId="0" applyNumberFormat="1" applyFont="1" applyBorder="1" applyAlignment="1">
      <alignment/>
    </xf>
    <xf numFmtId="3" fontId="4" fillId="0" borderId="118" xfId="0" applyNumberFormat="1" applyFont="1" applyFill="1" applyBorder="1" applyAlignment="1">
      <alignment/>
    </xf>
    <xf numFmtId="3" fontId="13" fillId="0" borderId="116" xfId="0" applyNumberFormat="1" applyFont="1" applyBorder="1" applyAlignment="1">
      <alignment horizontal="right"/>
    </xf>
    <xf numFmtId="3" fontId="19" fillId="0" borderId="118" xfId="0" applyNumberFormat="1" applyFont="1" applyFill="1" applyBorder="1" applyAlignment="1">
      <alignment/>
    </xf>
    <xf numFmtId="3" fontId="13" fillId="0" borderId="121" xfId="0" applyNumberFormat="1" applyFont="1" applyBorder="1" applyAlignment="1">
      <alignment/>
    </xf>
    <xf numFmtId="0" fontId="4" fillId="0" borderId="54" xfId="0" applyFont="1" applyFill="1" applyBorder="1" applyAlignment="1">
      <alignment horizontal="center"/>
    </xf>
    <xf numFmtId="0" fontId="13" fillId="0" borderId="55" xfId="0" applyFont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3" fontId="4" fillId="0" borderId="54" xfId="0" applyNumberFormat="1" applyFont="1" applyBorder="1" applyAlignment="1">
      <alignment horizontal="left"/>
    </xf>
    <xf numFmtId="3" fontId="4" fillId="0" borderId="62" xfId="0" applyNumberFormat="1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3" fontId="13" fillId="0" borderId="55" xfId="0" applyNumberFormat="1" applyFont="1" applyBorder="1" applyAlignment="1">
      <alignment horizontal="left"/>
    </xf>
    <xf numFmtId="3" fontId="13" fillId="0" borderId="57" xfId="0" applyNumberFormat="1" applyFont="1" applyBorder="1" applyAlignment="1">
      <alignment horizontal="left"/>
    </xf>
    <xf numFmtId="3" fontId="4" fillId="0" borderId="55" xfId="0" applyNumberFormat="1" applyFont="1" applyFill="1" applyBorder="1" applyAlignment="1">
      <alignment horizontal="right"/>
    </xf>
    <xf numFmtId="3" fontId="13" fillId="0" borderId="55" xfId="0" applyNumberFormat="1" applyFont="1" applyBorder="1" applyAlignment="1">
      <alignment horizontal="right"/>
    </xf>
    <xf numFmtId="3" fontId="13" fillId="0" borderId="55" xfId="0" applyNumberFormat="1" applyFont="1" applyBorder="1" applyAlignment="1">
      <alignment/>
    </xf>
    <xf numFmtId="3" fontId="18" fillId="0" borderId="54" xfId="0" applyNumberFormat="1" applyFont="1" applyBorder="1" applyAlignment="1">
      <alignment horizontal="right"/>
    </xf>
    <xf numFmtId="3" fontId="18" fillId="0" borderId="54" xfId="0" applyNumberFormat="1" applyFont="1" applyBorder="1" applyAlignment="1">
      <alignment/>
    </xf>
    <xf numFmtId="3" fontId="18" fillId="0" borderId="55" xfId="0" applyNumberFormat="1" applyFont="1" applyBorder="1" applyAlignment="1">
      <alignment horizontal="right"/>
    </xf>
    <xf numFmtId="3" fontId="18" fillId="0" borderId="55" xfId="0" applyNumberFormat="1" applyFont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13" fillId="0" borderId="61" xfId="0" applyNumberFormat="1" applyFont="1" applyBorder="1" applyAlignment="1">
      <alignment/>
    </xf>
    <xf numFmtId="3" fontId="13" fillId="0" borderId="57" xfId="0" applyNumberFormat="1" applyFont="1" applyBorder="1" applyAlignment="1">
      <alignment horizontal="right"/>
    </xf>
    <xf numFmtId="3" fontId="19" fillId="0" borderId="5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1543050</xdr:colOff>
      <xdr:row>0</xdr:row>
      <xdr:rowOff>142875</xdr:rowOff>
    </xdr:from>
    <xdr:to>
      <xdr:col>28</xdr:col>
      <xdr:colOff>3429000</xdr:colOff>
      <xdr:row>1</xdr:row>
      <xdr:rowOff>190500</xdr:rowOff>
    </xdr:to>
    <xdr:pic>
      <xdr:nvPicPr>
        <xdr:cNvPr id="1" name="Picture 6" descr=" شعار النقاب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92550" y="142875"/>
          <a:ext cx="1885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="50" zoomScaleNormal="50" zoomScalePageLayoutView="0" workbookViewId="0" topLeftCell="I1">
      <selection activeCell="M2" sqref="M2"/>
    </sheetView>
  </sheetViews>
  <sheetFormatPr defaultColWidth="9.140625" defaultRowHeight="12.75"/>
  <cols>
    <col min="1" max="1" width="27.57421875" style="0" customWidth="1"/>
    <col min="2" max="10" width="25.8515625" style="0" customWidth="1"/>
    <col min="11" max="11" width="27.57421875" style="0" customWidth="1"/>
    <col min="12" max="15" width="25.7109375" style="0" customWidth="1"/>
    <col min="16" max="16" width="31.00390625" style="0" customWidth="1"/>
    <col min="17" max="28" width="31.28125" style="0" customWidth="1"/>
    <col min="29" max="29" width="60.8515625" style="80" customWidth="1"/>
    <col min="30" max="30" width="58.00390625" style="80" customWidth="1"/>
    <col min="31" max="31" width="40.00390625" style="83" customWidth="1"/>
    <col min="33" max="33" width="10.421875" style="0" customWidth="1"/>
  </cols>
  <sheetData>
    <row r="1" spans="1:31" ht="62.25">
      <c r="A1" s="1"/>
      <c r="B1" s="2"/>
      <c r="C1" s="2"/>
      <c r="D1" s="2"/>
      <c r="E1" s="2"/>
      <c r="F1" s="2"/>
      <c r="G1" s="2"/>
      <c r="H1" s="2"/>
      <c r="I1" s="2"/>
      <c r="J1" s="1" t="s">
        <v>196</v>
      </c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</row>
    <row r="2" spans="1:31" ht="45.75" thickBot="1">
      <c r="A2" s="5" t="s">
        <v>195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8"/>
      <c r="AE2" s="8"/>
    </row>
    <row r="3" spans="1:31" s="14" customFormat="1" ht="47.25" thickTop="1">
      <c r="A3" s="9" t="s">
        <v>0</v>
      </c>
      <c r="B3" s="10" t="s">
        <v>0</v>
      </c>
      <c r="C3" s="10" t="s">
        <v>0</v>
      </c>
      <c r="D3" s="10" t="s">
        <v>0</v>
      </c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10" t="s">
        <v>0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223" t="s">
        <v>1</v>
      </c>
      <c r="R3" s="224" t="s">
        <v>1</v>
      </c>
      <c r="S3" s="224" t="s">
        <v>1</v>
      </c>
      <c r="T3" s="224" t="s">
        <v>1</v>
      </c>
      <c r="U3" s="224" t="s">
        <v>1</v>
      </c>
      <c r="V3" s="224" t="s">
        <v>1</v>
      </c>
      <c r="W3" s="224" t="s">
        <v>1</v>
      </c>
      <c r="X3" s="234" t="s">
        <v>1</v>
      </c>
      <c r="Y3" s="239" t="s">
        <v>1</v>
      </c>
      <c r="Z3" s="239" t="s">
        <v>1</v>
      </c>
      <c r="AA3" s="239" t="s">
        <v>1</v>
      </c>
      <c r="AB3" s="239" t="s">
        <v>1</v>
      </c>
      <c r="AC3" s="12"/>
      <c r="AD3" s="103" t="s">
        <v>2</v>
      </c>
      <c r="AE3" s="13"/>
    </row>
    <row r="4" spans="1:31" s="14" customFormat="1" ht="30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7" t="s">
        <v>14</v>
      </c>
      <c r="M4" s="17" t="s">
        <v>15</v>
      </c>
      <c r="N4" s="17" t="s">
        <v>115</v>
      </c>
      <c r="O4" s="17" t="s">
        <v>116</v>
      </c>
      <c r="P4" s="17" t="s">
        <v>117</v>
      </c>
      <c r="Q4" s="225" t="s">
        <v>119</v>
      </c>
      <c r="R4" s="226" t="s">
        <v>120</v>
      </c>
      <c r="S4" s="226" t="s">
        <v>121</v>
      </c>
      <c r="T4" s="226" t="s">
        <v>122</v>
      </c>
      <c r="U4" s="226" t="s">
        <v>123</v>
      </c>
      <c r="V4" s="226" t="s">
        <v>133</v>
      </c>
      <c r="W4" s="226" t="s">
        <v>144</v>
      </c>
      <c r="X4" s="235" t="s">
        <v>157</v>
      </c>
      <c r="Y4" s="240" t="s">
        <v>166</v>
      </c>
      <c r="Z4" s="240" t="s">
        <v>178</v>
      </c>
      <c r="AA4" s="240" t="s">
        <v>181</v>
      </c>
      <c r="AB4" s="240" t="s">
        <v>194</v>
      </c>
      <c r="AC4" s="18"/>
      <c r="AD4" s="104"/>
      <c r="AE4" s="19"/>
    </row>
    <row r="5" spans="1:31" s="14" customFormat="1" ht="45">
      <c r="A5" s="20" t="s">
        <v>16</v>
      </c>
      <c r="B5" s="21" t="s">
        <v>16</v>
      </c>
      <c r="C5" s="21" t="s">
        <v>16</v>
      </c>
      <c r="D5" s="21" t="s">
        <v>16</v>
      </c>
      <c r="E5" s="21" t="s">
        <v>16</v>
      </c>
      <c r="F5" s="21" t="s">
        <v>16</v>
      </c>
      <c r="G5" s="21" t="s">
        <v>16</v>
      </c>
      <c r="H5" s="21" t="s">
        <v>16</v>
      </c>
      <c r="I5" s="21" t="s">
        <v>16</v>
      </c>
      <c r="J5" s="21" t="s">
        <v>16</v>
      </c>
      <c r="K5" s="21" t="s">
        <v>16</v>
      </c>
      <c r="L5" s="22" t="s">
        <v>16</v>
      </c>
      <c r="M5" s="22" t="s">
        <v>16</v>
      </c>
      <c r="N5" s="22" t="s">
        <v>16</v>
      </c>
      <c r="O5" s="22" t="s">
        <v>16</v>
      </c>
      <c r="P5" s="22" t="s">
        <v>16</v>
      </c>
      <c r="Q5" s="227" t="s">
        <v>16</v>
      </c>
      <c r="R5" s="228" t="s">
        <v>16</v>
      </c>
      <c r="S5" s="228" t="s">
        <v>16</v>
      </c>
      <c r="T5" s="228" t="s">
        <v>16</v>
      </c>
      <c r="U5" s="228" t="s">
        <v>16</v>
      </c>
      <c r="V5" s="228" t="s">
        <v>16</v>
      </c>
      <c r="W5" s="228" t="s">
        <v>16</v>
      </c>
      <c r="X5" s="236" t="s">
        <v>16</v>
      </c>
      <c r="Y5" s="241" t="s">
        <v>16</v>
      </c>
      <c r="Z5" s="241" t="s">
        <v>16</v>
      </c>
      <c r="AA5" s="241" t="s">
        <v>16</v>
      </c>
      <c r="AB5" s="241" t="s">
        <v>16</v>
      </c>
      <c r="AC5" s="18"/>
      <c r="AD5" s="105" t="s">
        <v>17</v>
      </c>
      <c r="AE5" s="19"/>
    </row>
    <row r="6" spans="1:31" s="14" customFormat="1" ht="30">
      <c r="A6" s="23" t="s">
        <v>18</v>
      </c>
      <c r="B6" s="24" t="s">
        <v>18</v>
      </c>
      <c r="C6" s="24" t="s">
        <v>18</v>
      </c>
      <c r="D6" s="24" t="s">
        <v>18</v>
      </c>
      <c r="E6" s="24" t="s">
        <v>18</v>
      </c>
      <c r="F6" s="24" t="s">
        <v>18</v>
      </c>
      <c r="G6" s="24" t="s">
        <v>18</v>
      </c>
      <c r="H6" s="24" t="s">
        <v>18</v>
      </c>
      <c r="I6" s="24" t="s">
        <v>18</v>
      </c>
      <c r="J6" s="24" t="s">
        <v>18</v>
      </c>
      <c r="K6" s="24" t="s">
        <v>18</v>
      </c>
      <c r="L6" s="25" t="s">
        <v>18</v>
      </c>
      <c r="M6" s="25" t="s">
        <v>18</v>
      </c>
      <c r="N6" s="25" t="s">
        <v>18</v>
      </c>
      <c r="O6" s="25" t="s">
        <v>18</v>
      </c>
      <c r="P6" s="25" t="s">
        <v>18</v>
      </c>
      <c r="Q6" s="229" t="s">
        <v>18</v>
      </c>
      <c r="R6" s="230" t="s">
        <v>18</v>
      </c>
      <c r="S6" s="230" t="s">
        <v>18</v>
      </c>
      <c r="T6" s="230" t="s">
        <v>18</v>
      </c>
      <c r="U6" s="230" t="s">
        <v>18</v>
      </c>
      <c r="V6" s="230" t="s">
        <v>18</v>
      </c>
      <c r="W6" s="230" t="s">
        <v>18</v>
      </c>
      <c r="X6" s="237" t="s">
        <v>18</v>
      </c>
      <c r="Y6" s="242" t="s">
        <v>18</v>
      </c>
      <c r="Z6" s="242" t="s">
        <v>18</v>
      </c>
      <c r="AA6" s="242" t="s">
        <v>18</v>
      </c>
      <c r="AB6" s="242" t="s">
        <v>18</v>
      </c>
      <c r="AC6" s="18"/>
      <c r="AD6" s="104"/>
      <c r="AE6" s="19"/>
    </row>
    <row r="7" spans="1:31" s="14" customFormat="1" ht="36" thickBot="1">
      <c r="A7" s="26">
        <v>1990</v>
      </c>
      <c r="B7" s="27">
        <v>1991</v>
      </c>
      <c r="C7" s="27">
        <v>1992</v>
      </c>
      <c r="D7" s="27">
        <v>1993</v>
      </c>
      <c r="E7" s="27">
        <v>1994</v>
      </c>
      <c r="F7" s="27">
        <v>1995</v>
      </c>
      <c r="G7" s="27">
        <v>1996</v>
      </c>
      <c r="H7" s="27">
        <v>1997</v>
      </c>
      <c r="I7" s="27">
        <v>1998</v>
      </c>
      <c r="J7" s="27">
        <v>1999</v>
      </c>
      <c r="K7" s="27">
        <v>2000</v>
      </c>
      <c r="L7" s="28">
        <v>2001</v>
      </c>
      <c r="M7" s="28">
        <v>2002</v>
      </c>
      <c r="N7" s="28">
        <v>2003</v>
      </c>
      <c r="O7" s="28">
        <v>2004</v>
      </c>
      <c r="P7" s="28">
        <v>2005</v>
      </c>
      <c r="Q7" s="231">
        <v>2006</v>
      </c>
      <c r="R7" s="232">
        <v>2007</v>
      </c>
      <c r="S7" s="232">
        <v>2008</v>
      </c>
      <c r="T7" s="232">
        <v>2009</v>
      </c>
      <c r="U7" s="232">
        <v>2010</v>
      </c>
      <c r="V7" s="232">
        <v>2011</v>
      </c>
      <c r="W7" s="232">
        <v>2012</v>
      </c>
      <c r="X7" s="238">
        <v>2013</v>
      </c>
      <c r="Y7" s="243">
        <v>2014</v>
      </c>
      <c r="Z7" s="243">
        <v>2015</v>
      </c>
      <c r="AA7" s="243">
        <v>2016</v>
      </c>
      <c r="AB7" s="243">
        <v>2017</v>
      </c>
      <c r="AC7" s="29"/>
      <c r="AD7" s="106"/>
      <c r="AE7" s="30"/>
    </row>
    <row r="8" spans="1:31" ht="36" thickTop="1">
      <c r="A8" s="31">
        <f aca="true" t="shared" si="0" ref="A8:K8">SUM(A9:A16)</f>
        <v>2222</v>
      </c>
      <c r="B8" s="32">
        <f t="shared" si="0"/>
        <v>2075</v>
      </c>
      <c r="C8" s="32">
        <f t="shared" si="0"/>
        <v>2430</v>
      </c>
      <c r="D8" s="32">
        <f t="shared" si="0"/>
        <v>2491</v>
      </c>
      <c r="E8" s="32">
        <f t="shared" si="0"/>
        <v>2485</v>
      </c>
      <c r="F8" s="32">
        <f t="shared" si="0"/>
        <v>2382</v>
      </c>
      <c r="G8" s="32">
        <f t="shared" si="0"/>
        <v>2735</v>
      </c>
      <c r="H8" s="32">
        <f t="shared" si="0"/>
        <v>2997</v>
      </c>
      <c r="I8" s="32">
        <f t="shared" si="0"/>
        <v>2608</v>
      </c>
      <c r="J8" s="32">
        <f t="shared" si="0"/>
        <v>2351</v>
      </c>
      <c r="K8" s="32">
        <f t="shared" si="0"/>
        <v>2505</v>
      </c>
      <c r="L8" s="33">
        <f>SUM(L9:L16)</f>
        <v>2673</v>
      </c>
      <c r="M8" s="33">
        <f>SUM(M9:M16)</f>
        <v>2789</v>
      </c>
      <c r="N8" s="33">
        <v>2694</v>
      </c>
      <c r="O8" s="33">
        <v>2888</v>
      </c>
      <c r="P8" s="175">
        <v>2933</v>
      </c>
      <c r="Q8" s="176">
        <v>2884</v>
      </c>
      <c r="R8" s="176">
        <v>2941</v>
      </c>
      <c r="S8" s="176">
        <v>3024</v>
      </c>
      <c r="T8" s="176">
        <v>2900</v>
      </c>
      <c r="U8" s="176">
        <v>2902</v>
      </c>
      <c r="V8" s="176">
        <v>2892</v>
      </c>
      <c r="W8" s="233">
        <v>3083</v>
      </c>
      <c r="X8" s="85">
        <v>2885</v>
      </c>
      <c r="Y8" s="267">
        <v>2693</v>
      </c>
      <c r="Z8" s="267">
        <v>2676</v>
      </c>
      <c r="AA8" s="267">
        <v>2435</v>
      </c>
      <c r="AB8" s="289">
        <v>2305</v>
      </c>
      <c r="AC8" s="126" t="s">
        <v>19</v>
      </c>
      <c r="AD8" s="107"/>
      <c r="AE8" s="143" t="s">
        <v>20</v>
      </c>
    </row>
    <row r="9" spans="1:31" ht="30">
      <c r="A9" s="34">
        <v>233</v>
      </c>
      <c r="B9" s="35">
        <v>198</v>
      </c>
      <c r="C9" s="35">
        <v>267</v>
      </c>
      <c r="D9" s="35">
        <v>231</v>
      </c>
      <c r="E9" s="35">
        <v>212</v>
      </c>
      <c r="F9" s="35">
        <v>179</v>
      </c>
      <c r="G9" s="35">
        <v>164</v>
      </c>
      <c r="H9" s="35">
        <v>152</v>
      </c>
      <c r="I9" s="35">
        <v>122</v>
      </c>
      <c r="J9" s="35">
        <v>114</v>
      </c>
      <c r="K9" s="35">
        <v>125</v>
      </c>
      <c r="L9" s="36">
        <v>127</v>
      </c>
      <c r="M9" s="36">
        <v>143</v>
      </c>
      <c r="N9" s="36">
        <v>127</v>
      </c>
      <c r="O9" s="36">
        <v>109</v>
      </c>
      <c r="P9" s="177">
        <v>112</v>
      </c>
      <c r="Q9" s="178">
        <v>85</v>
      </c>
      <c r="R9" s="178">
        <v>121</v>
      </c>
      <c r="S9" s="178">
        <v>93</v>
      </c>
      <c r="T9" s="178">
        <v>80</v>
      </c>
      <c r="U9" s="178">
        <v>97</v>
      </c>
      <c r="V9" s="178">
        <v>72</v>
      </c>
      <c r="W9" s="178">
        <v>116</v>
      </c>
      <c r="X9" s="86">
        <v>130</v>
      </c>
      <c r="Y9" s="244">
        <v>116</v>
      </c>
      <c r="Z9" s="272">
        <v>161</v>
      </c>
      <c r="AA9" s="272">
        <v>128</v>
      </c>
      <c r="AB9" s="290">
        <v>142</v>
      </c>
      <c r="AC9" s="127" t="s">
        <v>21</v>
      </c>
      <c r="AD9" s="108" t="s">
        <v>22</v>
      </c>
      <c r="AE9" s="144"/>
    </row>
    <row r="10" spans="1:31" ht="30">
      <c r="A10" s="34">
        <v>300</v>
      </c>
      <c r="B10" s="35">
        <v>149</v>
      </c>
      <c r="C10" s="35">
        <v>233</v>
      </c>
      <c r="D10" s="35">
        <v>328</v>
      </c>
      <c r="E10" s="35">
        <v>337</v>
      </c>
      <c r="F10" s="35">
        <v>327</v>
      </c>
      <c r="G10" s="35">
        <v>378</v>
      </c>
      <c r="H10" s="35">
        <v>416</v>
      </c>
      <c r="I10" s="35">
        <v>445</v>
      </c>
      <c r="J10" s="35">
        <v>433</v>
      </c>
      <c r="K10" s="35">
        <v>510</v>
      </c>
      <c r="L10" s="36">
        <v>516</v>
      </c>
      <c r="M10" s="36">
        <v>518</v>
      </c>
      <c r="N10" s="36">
        <v>484</v>
      </c>
      <c r="O10" s="36">
        <v>422</v>
      </c>
      <c r="P10" s="177">
        <v>443</v>
      </c>
      <c r="Q10" s="178">
        <v>378</v>
      </c>
      <c r="R10" s="178">
        <v>354</v>
      </c>
      <c r="S10" s="178">
        <v>362</v>
      </c>
      <c r="T10" s="178">
        <v>569</v>
      </c>
      <c r="U10" s="178">
        <v>533</v>
      </c>
      <c r="V10" s="178">
        <v>497</v>
      </c>
      <c r="W10" s="178">
        <v>451</v>
      </c>
      <c r="X10" s="86">
        <v>444</v>
      </c>
      <c r="Y10" s="244">
        <v>424</v>
      </c>
      <c r="Z10" s="272">
        <v>432</v>
      </c>
      <c r="AA10" s="272">
        <v>441</v>
      </c>
      <c r="AB10" s="290">
        <v>417</v>
      </c>
      <c r="AC10" s="127" t="s">
        <v>23</v>
      </c>
      <c r="AD10" s="108" t="s">
        <v>24</v>
      </c>
      <c r="AE10" s="144"/>
    </row>
    <row r="11" spans="1:31" ht="30">
      <c r="A11" s="34">
        <v>116</v>
      </c>
      <c r="B11" s="35">
        <v>42</v>
      </c>
      <c r="C11" s="35">
        <v>66</v>
      </c>
      <c r="D11" s="35">
        <v>71</v>
      </c>
      <c r="E11" s="35">
        <v>73</v>
      </c>
      <c r="F11" s="35">
        <v>99</v>
      </c>
      <c r="G11" s="35">
        <v>111</v>
      </c>
      <c r="H11" s="35">
        <v>135</v>
      </c>
      <c r="I11" s="35">
        <v>137</v>
      </c>
      <c r="J11" s="35">
        <v>169</v>
      </c>
      <c r="K11" s="35">
        <v>212</v>
      </c>
      <c r="L11" s="36">
        <v>213</v>
      </c>
      <c r="M11" s="36">
        <v>239</v>
      </c>
      <c r="N11" s="36">
        <v>263</v>
      </c>
      <c r="O11" s="36">
        <v>221</v>
      </c>
      <c r="P11" s="177">
        <v>204</v>
      </c>
      <c r="Q11" s="178">
        <v>183</v>
      </c>
      <c r="R11" s="178">
        <v>193</v>
      </c>
      <c r="S11" s="178">
        <v>195</v>
      </c>
      <c r="T11" s="178">
        <v>296</v>
      </c>
      <c r="U11" s="178">
        <v>318</v>
      </c>
      <c r="V11" s="178">
        <v>315</v>
      </c>
      <c r="W11" s="178">
        <v>357</v>
      </c>
      <c r="X11" s="86">
        <v>421</v>
      </c>
      <c r="Y11" s="244">
        <v>378</v>
      </c>
      <c r="Z11" s="272">
        <v>393</v>
      </c>
      <c r="AA11" s="272">
        <v>430</v>
      </c>
      <c r="AB11" s="290">
        <v>350</v>
      </c>
      <c r="AC11" s="127" t="s">
        <v>25</v>
      </c>
      <c r="AD11" s="108" t="s">
        <v>26</v>
      </c>
      <c r="AE11" s="144"/>
    </row>
    <row r="12" spans="1:31" ht="30">
      <c r="A12" s="34">
        <v>928</v>
      </c>
      <c r="B12" s="35">
        <v>1008</v>
      </c>
      <c r="C12" s="35">
        <v>1145</v>
      </c>
      <c r="D12" s="35">
        <v>1002</v>
      </c>
      <c r="E12" s="35">
        <v>962</v>
      </c>
      <c r="F12" s="35">
        <v>948</v>
      </c>
      <c r="G12" s="35">
        <v>1246</v>
      </c>
      <c r="H12" s="35">
        <v>1408</v>
      </c>
      <c r="I12" s="35">
        <v>1086</v>
      </c>
      <c r="J12" s="35">
        <v>857</v>
      </c>
      <c r="K12" s="35">
        <v>951</v>
      </c>
      <c r="L12" s="36">
        <v>1135</v>
      </c>
      <c r="M12" s="36">
        <v>1257</v>
      </c>
      <c r="N12" s="36">
        <v>1151</v>
      </c>
      <c r="O12" s="36">
        <v>1202</v>
      </c>
      <c r="P12" s="177">
        <v>1308</v>
      </c>
      <c r="Q12" s="178">
        <v>1557</v>
      </c>
      <c r="R12" s="178">
        <v>1589</v>
      </c>
      <c r="S12" s="178">
        <v>1688</v>
      </c>
      <c r="T12" s="178">
        <v>1312</v>
      </c>
      <c r="U12" s="178">
        <v>1259</v>
      </c>
      <c r="V12" s="178">
        <v>1318</v>
      </c>
      <c r="W12" s="178">
        <v>1455</v>
      </c>
      <c r="X12" s="86">
        <v>1222</v>
      </c>
      <c r="Y12" s="244">
        <v>1119</v>
      </c>
      <c r="Z12" s="272">
        <v>999</v>
      </c>
      <c r="AA12" s="272">
        <v>768</v>
      </c>
      <c r="AB12" s="290">
        <v>704</v>
      </c>
      <c r="AC12" s="127" t="s">
        <v>27</v>
      </c>
      <c r="AD12" s="108" t="s">
        <v>28</v>
      </c>
      <c r="AE12" s="144"/>
    </row>
    <row r="13" spans="1:31" ht="30">
      <c r="A13" s="34">
        <v>21</v>
      </c>
      <c r="B13" s="35">
        <v>1</v>
      </c>
      <c r="C13" s="35">
        <v>17</v>
      </c>
      <c r="D13" s="35">
        <v>30</v>
      </c>
      <c r="E13" s="35">
        <v>35</v>
      </c>
      <c r="F13" s="35">
        <v>61</v>
      </c>
      <c r="G13" s="35">
        <v>111</v>
      </c>
      <c r="H13" s="35">
        <v>144</v>
      </c>
      <c r="I13" s="35">
        <v>64</v>
      </c>
      <c r="J13" s="35">
        <v>94</v>
      </c>
      <c r="K13" s="35">
        <v>96</v>
      </c>
      <c r="L13" s="36">
        <v>79</v>
      </c>
      <c r="M13" s="36">
        <v>27</v>
      </c>
      <c r="N13" s="36">
        <v>15</v>
      </c>
      <c r="O13" s="36">
        <v>20</v>
      </c>
      <c r="P13" s="177">
        <v>39</v>
      </c>
      <c r="Q13" s="178">
        <v>63</v>
      </c>
      <c r="R13" s="178">
        <v>86</v>
      </c>
      <c r="S13" s="178">
        <v>103</v>
      </c>
      <c r="T13" s="178">
        <v>132</v>
      </c>
      <c r="U13" s="178">
        <v>151</v>
      </c>
      <c r="V13" s="178">
        <v>113</v>
      </c>
      <c r="W13" s="178">
        <v>107</v>
      </c>
      <c r="X13" s="86">
        <v>112</v>
      </c>
      <c r="Y13" s="244">
        <v>55</v>
      </c>
      <c r="Z13" s="272">
        <v>59</v>
      </c>
      <c r="AA13" s="272">
        <v>112</v>
      </c>
      <c r="AB13" s="290">
        <v>51</v>
      </c>
      <c r="AC13" s="127" t="s">
        <v>29</v>
      </c>
      <c r="AD13" s="108" t="s">
        <v>30</v>
      </c>
      <c r="AE13" s="144"/>
    </row>
    <row r="14" spans="1:31" ht="30">
      <c r="A14" s="34">
        <v>269</v>
      </c>
      <c r="B14" s="35">
        <v>222</v>
      </c>
      <c r="C14" s="35">
        <v>239</v>
      </c>
      <c r="D14" s="35">
        <v>196</v>
      </c>
      <c r="E14" s="35">
        <v>207</v>
      </c>
      <c r="F14" s="35">
        <v>211</v>
      </c>
      <c r="G14" s="35">
        <v>207</v>
      </c>
      <c r="H14" s="35">
        <v>223</v>
      </c>
      <c r="I14" s="35">
        <v>167</v>
      </c>
      <c r="J14" s="35">
        <v>171</v>
      </c>
      <c r="K14" s="35">
        <v>221</v>
      </c>
      <c r="L14" s="36">
        <v>234</v>
      </c>
      <c r="M14" s="36">
        <v>314</v>
      </c>
      <c r="N14" s="36">
        <v>350</v>
      </c>
      <c r="O14" s="36">
        <v>385</v>
      </c>
      <c r="P14" s="177">
        <v>361</v>
      </c>
      <c r="Q14" s="178">
        <v>347</v>
      </c>
      <c r="R14" s="178">
        <v>341</v>
      </c>
      <c r="S14" s="178">
        <v>347</v>
      </c>
      <c r="T14" s="178">
        <v>238</v>
      </c>
      <c r="U14" s="178">
        <v>313</v>
      </c>
      <c r="V14" s="178">
        <v>333</v>
      </c>
      <c r="W14" s="178">
        <v>268</v>
      </c>
      <c r="X14" s="86">
        <v>262</v>
      </c>
      <c r="Y14" s="244">
        <v>309</v>
      </c>
      <c r="Z14" s="272">
        <v>351</v>
      </c>
      <c r="AA14" s="272">
        <v>334</v>
      </c>
      <c r="AB14" s="290">
        <v>349</v>
      </c>
      <c r="AC14" s="127" t="s">
        <v>31</v>
      </c>
      <c r="AD14" s="108" t="s">
        <v>32</v>
      </c>
      <c r="AE14" s="144"/>
    </row>
    <row r="15" spans="1:31" ht="30">
      <c r="A15" s="34">
        <v>59</v>
      </c>
      <c r="B15" s="35">
        <v>96</v>
      </c>
      <c r="C15" s="35">
        <v>38</v>
      </c>
      <c r="D15" s="35">
        <v>37</v>
      </c>
      <c r="E15" s="35">
        <v>48</v>
      </c>
      <c r="F15" s="35">
        <v>53</v>
      </c>
      <c r="G15" s="35">
        <v>44</v>
      </c>
      <c r="H15" s="35">
        <v>53</v>
      </c>
      <c r="I15" s="35">
        <v>51</v>
      </c>
      <c r="J15" s="35">
        <v>61</v>
      </c>
      <c r="K15" s="35">
        <v>54</v>
      </c>
      <c r="L15" s="36">
        <v>58</v>
      </c>
      <c r="M15" s="36">
        <v>93</v>
      </c>
      <c r="N15" s="36">
        <v>181</v>
      </c>
      <c r="O15" s="36">
        <v>229</v>
      </c>
      <c r="P15" s="177">
        <v>252</v>
      </c>
      <c r="Q15" s="178">
        <v>185</v>
      </c>
      <c r="R15" s="178">
        <v>209</v>
      </c>
      <c r="S15" s="178">
        <v>202</v>
      </c>
      <c r="T15" s="178">
        <v>220</v>
      </c>
      <c r="U15" s="178">
        <v>190</v>
      </c>
      <c r="V15" s="178">
        <v>187</v>
      </c>
      <c r="W15" s="178">
        <v>253</v>
      </c>
      <c r="X15" s="86">
        <v>217</v>
      </c>
      <c r="Y15" s="244">
        <v>226</v>
      </c>
      <c r="Z15" s="272">
        <v>224</v>
      </c>
      <c r="AA15" s="272">
        <v>192</v>
      </c>
      <c r="AB15" s="290">
        <v>253</v>
      </c>
      <c r="AC15" s="127" t="s">
        <v>33</v>
      </c>
      <c r="AD15" s="108" t="s">
        <v>34</v>
      </c>
      <c r="AE15" s="145"/>
    </row>
    <row r="16" spans="1:31" ht="30" thickBot="1">
      <c r="A16" s="34">
        <v>296</v>
      </c>
      <c r="B16" s="35">
        <v>359</v>
      </c>
      <c r="C16" s="35">
        <v>425</v>
      </c>
      <c r="D16" s="35">
        <v>596</v>
      </c>
      <c r="E16" s="35">
        <v>611</v>
      </c>
      <c r="F16" s="35">
        <v>504</v>
      </c>
      <c r="G16" s="35">
        <v>474</v>
      </c>
      <c r="H16" s="35">
        <v>466</v>
      </c>
      <c r="I16" s="35">
        <v>536</v>
      </c>
      <c r="J16" s="35">
        <v>452</v>
      </c>
      <c r="K16" s="35">
        <v>336</v>
      </c>
      <c r="L16" s="36">
        <v>311</v>
      </c>
      <c r="M16" s="36">
        <v>198</v>
      </c>
      <c r="N16" s="36">
        <v>123</v>
      </c>
      <c r="O16" s="36">
        <v>300</v>
      </c>
      <c r="P16" s="177">
        <v>214</v>
      </c>
      <c r="Q16" s="178">
        <v>86</v>
      </c>
      <c r="R16" s="178">
        <v>48</v>
      </c>
      <c r="S16" s="178">
        <v>34</v>
      </c>
      <c r="T16" s="178">
        <v>53</v>
      </c>
      <c r="U16" s="178">
        <v>41</v>
      </c>
      <c r="V16" s="178">
        <v>57</v>
      </c>
      <c r="W16" s="178">
        <v>76</v>
      </c>
      <c r="X16" s="86">
        <v>77</v>
      </c>
      <c r="Y16" s="244">
        <v>66</v>
      </c>
      <c r="Z16" s="272">
        <v>57</v>
      </c>
      <c r="AA16" s="272">
        <v>30</v>
      </c>
      <c r="AB16" s="290">
        <v>39</v>
      </c>
      <c r="AC16" s="127" t="s">
        <v>35</v>
      </c>
      <c r="AD16" s="108" t="s">
        <v>36</v>
      </c>
      <c r="AE16" s="145"/>
    </row>
    <row r="17" spans="1:31" s="40" customFormat="1" ht="33.75" thickBot="1" thickTop="1">
      <c r="A17" s="37">
        <f aca="true" t="shared" si="1" ref="A17:K17">SUM(A18+A19)</f>
        <v>860385</v>
      </c>
      <c r="B17" s="38">
        <f t="shared" si="1"/>
        <v>867819</v>
      </c>
      <c r="C17" s="38">
        <f t="shared" si="1"/>
        <v>1211635</v>
      </c>
      <c r="D17" s="38">
        <f t="shared" si="1"/>
        <v>1259920</v>
      </c>
      <c r="E17" s="38">
        <f t="shared" si="1"/>
        <v>1364084</v>
      </c>
      <c r="F17" s="38">
        <f t="shared" si="1"/>
        <v>1175462</v>
      </c>
      <c r="G17" s="38">
        <f t="shared" si="1"/>
        <v>1107343</v>
      </c>
      <c r="H17" s="38">
        <f t="shared" si="1"/>
        <v>863565</v>
      </c>
      <c r="I17" s="38">
        <f t="shared" si="1"/>
        <v>733235</v>
      </c>
      <c r="J17" s="38">
        <f t="shared" si="1"/>
        <v>705626</v>
      </c>
      <c r="K17" s="38">
        <f t="shared" si="1"/>
        <v>638542</v>
      </c>
      <c r="L17" s="39">
        <f>SUM(L18+L19)</f>
        <v>674343</v>
      </c>
      <c r="M17" s="39">
        <f>SUM(M18+M19)</f>
        <v>646678</v>
      </c>
      <c r="N17" s="39">
        <v>677616</v>
      </c>
      <c r="O17" s="39">
        <v>879534</v>
      </c>
      <c r="P17" s="179">
        <v>921722</v>
      </c>
      <c r="Q17" s="180">
        <v>1375411</v>
      </c>
      <c r="R17" s="180">
        <v>1204562</v>
      </c>
      <c r="S17" s="180">
        <v>1197841</v>
      </c>
      <c r="T17" s="180">
        <v>923614</v>
      </c>
      <c r="U17" s="180">
        <v>914.937</v>
      </c>
      <c r="V17" s="180">
        <v>810.695</v>
      </c>
      <c r="W17" s="180">
        <v>925.354</v>
      </c>
      <c r="X17" s="87">
        <v>726.921</v>
      </c>
      <c r="Y17" s="245">
        <v>540.963</v>
      </c>
      <c r="Z17" s="273">
        <v>501.139</v>
      </c>
      <c r="AA17" s="273">
        <v>441.915</v>
      </c>
      <c r="AB17" s="291">
        <v>409.515</v>
      </c>
      <c r="AC17" s="128" t="s">
        <v>37</v>
      </c>
      <c r="AD17" s="109"/>
      <c r="AE17" s="146" t="s">
        <v>38</v>
      </c>
    </row>
    <row r="18" spans="1:31" s="40" customFormat="1" ht="30" thickTop="1">
      <c r="A18" s="41">
        <v>310380</v>
      </c>
      <c r="B18" s="42">
        <v>460452</v>
      </c>
      <c r="C18" s="42">
        <v>650356</v>
      </c>
      <c r="D18" s="42">
        <v>644526</v>
      </c>
      <c r="E18" s="42">
        <v>668038</v>
      </c>
      <c r="F18" s="42">
        <v>579771</v>
      </c>
      <c r="G18" s="42">
        <v>540376</v>
      </c>
      <c r="H18" s="42">
        <v>401676</v>
      </c>
      <c r="I18" s="42">
        <v>354608</v>
      </c>
      <c r="J18" s="42">
        <v>345646</v>
      </c>
      <c r="K18" s="42">
        <v>293676</v>
      </c>
      <c r="L18" s="43">
        <v>330065</v>
      </c>
      <c r="M18" s="43">
        <v>307051</v>
      </c>
      <c r="N18" s="43">
        <v>318649</v>
      </c>
      <c r="O18" s="43">
        <v>434295</v>
      </c>
      <c r="P18" s="181">
        <v>447772</v>
      </c>
      <c r="Q18" s="182">
        <v>674300</v>
      </c>
      <c r="R18" s="182">
        <v>581263</v>
      </c>
      <c r="S18" s="182">
        <v>605805</v>
      </c>
      <c r="T18" s="182">
        <v>440831</v>
      </c>
      <c r="U18" s="182">
        <v>427.441</v>
      </c>
      <c r="V18" s="182">
        <v>386.232</v>
      </c>
      <c r="W18" s="182">
        <v>435.652</v>
      </c>
      <c r="X18" s="88">
        <v>345.638</v>
      </c>
      <c r="Y18" s="268">
        <v>286934</v>
      </c>
      <c r="Z18" s="274">
        <v>256898</v>
      </c>
      <c r="AA18" s="274">
        <v>207612</v>
      </c>
      <c r="AB18" s="292">
        <v>194.924</v>
      </c>
      <c r="AC18" s="129" t="s">
        <v>39</v>
      </c>
      <c r="AD18" s="110" t="s">
        <v>40</v>
      </c>
      <c r="AE18" s="147"/>
    </row>
    <row r="19" spans="1:31" s="40" customFormat="1" ht="30" thickBot="1">
      <c r="A19" s="44">
        <v>550005</v>
      </c>
      <c r="B19" s="45">
        <v>407367</v>
      </c>
      <c r="C19" s="45">
        <v>561279</v>
      </c>
      <c r="D19" s="45">
        <v>615394</v>
      </c>
      <c r="E19" s="45">
        <v>696046</v>
      </c>
      <c r="F19" s="45">
        <v>595691</v>
      </c>
      <c r="G19" s="45">
        <v>566967</v>
      </c>
      <c r="H19" s="45">
        <v>461889</v>
      </c>
      <c r="I19" s="45">
        <v>378627</v>
      </c>
      <c r="J19" s="45">
        <v>359980</v>
      </c>
      <c r="K19" s="45">
        <v>344866</v>
      </c>
      <c r="L19" s="46">
        <v>344278</v>
      </c>
      <c r="M19" s="46">
        <v>339627</v>
      </c>
      <c r="N19" s="46">
        <v>358967</v>
      </c>
      <c r="O19" s="46">
        <v>445239</v>
      </c>
      <c r="P19" s="183">
        <v>473950</v>
      </c>
      <c r="Q19" s="184">
        <v>701111</v>
      </c>
      <c r="R19" s="184">
        <v>623299</v>
      </c>
      <c r="S19" s="184">
        <v>592036</v>
      </c>
      <c r="T19" s="184">
        <v>482783</v>
      </c>
      <c r="U19" s="184">
        <v>487.496</v>
      </c>
      <c r="V19" s="185">
        <v>424463</v>
      </c>
      <c r="W19" s="185">
        <v>489.702</v>
      </c>
      <c r="X19" s="167">
        <v>381.282</v>
      </c>
      <c r="Y19" s="270">
        <v>254.029</v>
      </c>
      <c r="Z19" s="275">
        <v>244241</v>
      </c>
      <c r="AA19" s="275">
        <v>234303</v>
      </c>
      <c r="AB19" s="293">
        <v>214.591</v>
      </c>
      <c r="AC19" s="130" t="s">
        <v>41</v>
      </c>
      <c r="AD19" s="111" t="s">
        <v>42</v>
      </c>
      <c r="AE19" s="148"/>
    </row>
    <row r="20" spans="1:31" s="40" customFormat="1" ht="30">
      <c r="A20" s="47">
        <v>304669</v>
      </c>
      <c r="B20" s="48">
        <v>460226</v>
      </c>
      <c r="C20" s="48">
        <v>646912</v>
      </c>
      <c r="D20" s="48">
        <v>638328</v>
      </c>
      <c r="E20" s="48">
        <v>660545</v>
      </c>
      <c r="F20" s="48">
        <v>570055</v>
      </c>
      <c r="G20" s="48">
        <v>524105</v>
      </c>
      <c r="H20" s="48">
        <v>384244</v>
      </c>
      <c r="I20" s="48">
        <v>339741</v>
      </c>
      <c r="J20" s="48">
        <v>330961</v>
      </c>
      <c r="K20" s="48">
        <v>280240</v>
      </c>
      <c r="L20" s="49">
        <v>319402</v>
      </c>
      <c r="M20" s="49">
        <v>302438</v>
      </c>
      <c r="N20" s="49">
        <v>315701</v>
      </c>
      <c r="O20" s="49">
        <v>423514</v>
      </c>
      <c r="P20" s="186">
        <v>427278</v>
      </c>
      <c r="Q20" s="187">
        <v>630092</v>
      </c>
      <c r="R20" s="187">
        <v>527519</v>
      </c>
      <c r="S20" s="187">
        <v>564535</v>
      </c>
      <c r="T20" s="187">
        <v>393353</v>
      </c>
      <c r="U20" s="187">
        <v>353.003</v>
      </c>
      <c r="V20" s="187">
        <v>314.956</v>
      </c>
      <c r="W20" s="187">
        <v>335.769</v>
      </c>
      <c r="X20" s="89">
        <v>231.186</v>
      </c>
      <c r="Y20" s="269">
        <v>241.763</v>
      </c>
      <c r="Z20" s="276">
        <v>212.466</v>
      </c>
      <c r="AA20" s="276">
        <v>145323</v>
      </c>
      <c r="AB20" s="294">
        <v>132.695</v>
      </c>
      <c r="AC20" s="131" t="s">
        <v>43</v>
      </c>
      <c r="AD20" s="112" t="s">
        <v>44</v>
      </c>
      <c r="AE20" s="149"/>
    </row>
    <row r="21" spans="1:31" s="40" customFormat="1" ht="30">
      <c r="A21" s="47">
        <v>544289</v>
      </c>
      <c r="B21" s="48">
        <v>407148</v>
      </c>
      <c r="C21" s="48">
        <v>556610</v>
      </c>
      <c r="D21" s="48">
        <v>608902</v>
      </c>
      <c r="E21" s="48">
        <v>688516</v>
      </c>
      <c r="F21" s="48">
        <v>586079</v>
      </c>
      <c r="G21" s="48">
        <v>550741</v>
      </c>
      <c r="H21" s="48">
        <v>444376</v>
      </c>
      <c r="I21" s="48">
        <v>363728</v>
      </c>
      <c r="J21" s="48">
        <v>344783</v>
      </c>
      <c r="K21" s="48">
        <v>331106</v>
      </c>
      <c r="L21" s="49">
        <v>333648</v>
      </c>
      <c r="M21" s="49">
        <v>334881</v>
      </c>
      <c r="N21" s="49">
        <v>356067</v>
      </c>
      <c r="O21" s="49">
        <v>434479</v>
      </c>
      <c r="P21" s="186">
        <v>453520</v>
      </c>
      <c r="Q21" s="187">
        <v>657027</v>
      </c>
      <c r="R21" s="187">
        <v>569584</v>
      </c>
      <c r="S21" s="187">
        <v>551845</v>
      </c>
      <c r="T21" s="187">
        <v>435252</v>
      </c>
      <c r="U21" s="187">
        <v>413.375</v>
      </c>
      <c r="V21" s="187">
        <v>354.569</v>
      </c>
      <c r="W21" s="187">
        <v>389.665</v>
      </c>
      <c r="X21" s="89">
        <v>266.961</v>
      </c>
      <c r="Y21" s="246">
        <v>208.928</v>
      </c>
      <c r="Z21" s="276">
        <v>199.94</v>
      </c>
      <c r="AA21" s="276">
        <v>172126</v>
      </c>
      <c r="AB21" s="294">
        <v>152.463</v>
      </c>
      <c r="AC21" s="131" t="s">
        <v>45</v>
      </c>
      <c r="AD21" s="112" t="s">
        <v>46</v>
      </c>
      <c r="AE21" s="149"/>
    </row>
    <row r="22" spans="1:31" ht="30">
      <c r="A22" s="34">
        <v>5711</v>
      </c>
      <c r="B22" s="35">
        <v>226</v>
      </c>
      <c r="C22" s="35">
        <v>3444</v>
      </c>
      <c r="D22" s="35">
        <v>6198</v>
      </c>
      <c r="E22" s="35">
        <v>7493</v>
      </c>
      <c r="F22" s="35">
        <v>9716</v>
      </c>
      <c r="G22" s="35">
        <v>16271</v>
      </c>
      <c r="H22" s="35">
        <v>17432</v>
      </c>
      <c r="I22" s="35">
        <v>14867</v>
      </c>
      <c r="J22" s="35">
        <v>14685</v>
      </c>
      <c r="K22" s="35">
        <v>13436</v>
      </c>
      <c r="L22" s="36">
        <v>10663</v>
      </c>
      <c r="M22" s="36">
        <v>4613</v>
      </c>
      <c r="N22" s="36">
        <v>2948</v>
      </c>
      <c r="O22" s="36">
        <v>10781</v>
      </c>
      <c r="P22" s="177">
        <v>20494</v>
      </c>
      <c r="Q22" s="178">
        <v>44208</v>
      </c>
      <c r="R22" s="178">
        <v>53744</v>
      </c>
      <c r="S22" s="178">
        <v>41270</v>
      </c>
      <c r="T22" s="178">
        <v>47478</v>
      </c>
      <c r="U22" s="178">
        <v>74.438</v>
      </c>
      <c r="V22" s="178">
        <v>71.276</v>
      </c>
      <c r="W22" s="178">
        <v>99.883</v>
      </c>
      <c r="X22" s="86">
        <v>114.452</v>
      </c>
      <c r="Y22" s="271">
        <v>45171</v>
      </c>
      <c r="Z22" s="277">
        <v>44432</v>
      </c>
      <c r="AA22" s="277">
        <v>62289</v>
      </c>
      <c r="AB22" s="295">
        <v>62229</v>
      </c>
      <c r="AC22" s="127" t="s">
        <v>47</v>
      </c>
      <c r="AD22" s="113" t="s">
        <v>48</v>
      </c>
      <c r="AE22" s="150"/>
    </row>
    <row r="23" spans="1:31" ht="30" thickBot="1">
      <c r="A23" s="50">
        <v>5716</v>
      </c>
      <c r="B23" s="51">
        <v>219</v>
      </c>
      <c r="C23" s="51">
        <v>4669</v>
      </c>
      <c r="D23" s="51">
        <v>6492</v>
      </c>
      <c r="E23" s="51">
        <v>7530</v>
      </c>
      <c r="F23" s="51">
        <v>9612</v>
      </c>
      <c r="G23" s="51">
        <v>16226</v>
      </c>
      <c r="H23" s="51">
        <v>17513</v>
      </c>
      <c r="I23" s="51">
        <v>14899</v>
      </c>
      <c r="J23" s="51">
        <v>15197</v>
      </c>
      <c r="K23" s="51">
        <v>13760</v>
      </c>
      <c r="L23" s="52">
        <v>10630</v>
      </c>
      <c r="M23" s="52">
        <v>4746</v>
      </c>
      <c r="N23" s="52">
        <v>2900</v>
      </c>
      <c r="O23" s="52">
        <v>10760</v>
      </c>
      <c r="P23" s="188">
        <v>20430</v>
      </c>
      <c r="Q23" s="189">
        <v>44084</v>
      </c>
      <c r="R23" s="189">
        <v>53715</v>
      </c>
      <c r="S23" s="189">
        <v>40191</v>
      </c>
      <c r="T23" s="189">
        <v>47531</v>
      </c>
      <c r="U23" s="189">
        <v>74.121</v>
      </c>
      <c r="V23" s="189">
        <v>69.894</v>
      </c>
      <c r="W23" s="189">
        <v>100.037</v>
      </c>
      <c r="X23" s="90">
        <v>114.321</v>
      </c>
      <c r="Y23" s="247">
        <v>45.101</v>
      </c>
      <c r="Z23" s="278">
        <v>44401</v>
      </c>
      <c r="AA23" s="278">
        <v>62177</v>
      </c>
      <c r="AB23" s="296">
        <v>62128</v>
      </c>
      <c r="AC23" s="132" t="s">
        <v>49</v>
      </c>
      <c r="AD23" s="114" t="s">
        <v>50</v>
      </c>
      <c r="AE23" s="151"/>
    </row>
    <row r="24" spans="1:31" ht="33.75" thickBot="1" thickTop="1">
      <c r="A24" s="37">
        <f aca="true" t="shared" si="2" ref="A24:K24">SUM(A25+A36)</f>
        <v>14876912</v>
      </c>
      <c r="B24" s="38">
        <f t="shared" si="2"/>
        <v>13099578</v>
      </c>
      <c r="C24" s="38">
        <f t="shared" si="2"/>
        <v>13211687</v>
      </c>
      <c r="D24" s="38">
        <f t="shared" si="2"/>
        <v>11442320</v>
      </c>
      <c r="E24" s="38">
        <f t="shared" si="2"/>
        <v>10371702</v>
      </c>
      <c r="F24" s="38">
        <f t="shared" si="2"/>
        <v>11542150</v>
      </c>
      <c r="G24" s="38">
        <f t="shared" si="2"/>
        <v>11676276</v>
      </c>
      <c r="H24" s="38">
        <f t="shared" si="2"/>
        <v>11957447</v>
      </c>
      <c r="I24" s="38">
        <f t="shared" si="2"/>
        <v>12300868</v>
      </c>
      <c r="J24" s="38">
        <f t="shared" si="2"/>
        <v>12470754</v>
      </c>
      <c r="K24" s="38">
        <f t="shared" si="2"/>
        <v>12152523</v>
      </c>
      <c r="L24" s="39">
        <f>SUM(L25+L36)</f>
        <v>12615132</v>
      </c>
      <c r="M24" s="39">
        <f>SUM(M25+M36)</f>
        <v>13685137</v>
      </c>
      <c r="N24" s="39">
        <v>17847147</v>
      </c>
      <c r="O24" s="39">
        <v>21035579</v>
      </c>
      <c r="P24" s="179">
        <v>20430188</v>
      </c>
      <c r="Q24" s="180">
        <v>17164854</v>
      </c>
      <c r="R24" s="180">
        <v>17792450</v>
      </c>
      <c r="S24" s="180">
        <v>16952261</v>
      </c>
      <c r="T24" s="180">
        <v>14201339</v>
      </c>
      <c r="U24" s="180" t="s">
        <v>124</v>
      </c>
      <c r="V24" s="190" t="s">
        <v>134</v>
      </c>
      <c r="W24" s="190" t="s">
        <v>145</v>
      </c>
      <c r="X24" s="174" t="s">
        <v>158</v>
      </c>
      <c r="Y24" s="248" t="s">
        <v>167</v>
      </c>
      <c r="Z24" s="248" t="s">
        <v>179</v>
      </c>
      <c r="AA24" s="248" t="s">
        <v>182</v>
      </c>
      <c r="AB24" s="174" t="s">
        <v>189</v>
      </c>
      <c r="AC24" s="128" t="s">
        <v>51</v>
      </c>
      <c r="AD24" s="115"/>
      <c r="AE24" s="152" t="s">
        <v>52</v>
      </c>
    </row>
    <row r="25" spans="1:31" s="40" customFormat="1" ht="33" thickTop="1">
      <c r="A25" s="53">
        <f aca="true" t="shared" si="3" ref="A25:K25">SUM(A26:A27)</f>
        <v>6164599</v>
      </c>
      <c r="B25" s="54">
        <f t="shared" si="3"/>
        <v>5547998</v>
      </c>
      <c r="C25" s="54">
        <f t="shared" si="3"/>
        <v>6021703</v>
      </c>
      <c r="D25" s="54">
        <f t="shared" si="3"/>
        <v>5252689</v>
      </c>
      <c r="E25" s="54">
        <f t="shared" si="3"/>
        <v>3923903</v>
      </c>
      <c r="F25" s="54">
        <f t="shared" si="3"/>
        <v>5077045</v>
      </c>
      <c r="G25" s="54">
        <f t="shared" si="3"/>
        <v>4612453</v>
      </c>
      <c r="H25" s="54">
        <f t="shared" si="3"/>
        <v>4778310</v>
      </c>
      <c r="I25" s="54">
        <f t="shared" si="3"/>
        <v>5333727</v>
      </c>
      <c r="J25" s="54">
        <f t="shared" si="3"/>
        <v>5373740</v>
      </c>
      <c r="K25" s="54">
        <f t="shared" si="3"/>
        <v>5359612</v>
      </c>
      <c r="L25" s="55">
        <f>SUM(L26:L27)</f>
        <v>5251616</v>
      </c>
      <c r="M25" s="55">
        <f>SUM(M26:M27)</f>
        <v>5286178</v>
      </c>
      <c r="N25" s="55">
        <v>9607267</v>
      </c>
      <c r="O25" s="55">
        <v>12264692</v>
      </c>
      <c r="P25" s="191">
        <v>12431848</v>
      </c>
      <c r="Q25" s="192">
        <v>10144463</v>
      </c>
      <c r="R25" s="192">
        <v>10297422</v>
      </c>
      <c r="S25" s="192">
        <v>9165077</v>
      </c>
      <c r="T25" s="192">
        <v>8302396</v>
      </c>
      <c r="U25" s="193" t="s">
        <v>125</v>
      </c>
      <c r="V25" s="193" t="s">
        <v>135</v>
      </c>
      <c r="W25" s="193" t="s">
        <v>146</v>
      </c>
      <c r="X25" s="172" t="s">
        <v>159</v>
      </c>
      <c r="Y25" s="249" t="s">
        <v>168</v>
      </c>
      <c r="Z25" s="279">
        <v>13148647</v>
      </c>
      <c r="AA25" s="279" t="s">
        <v>183</v>
      </c>
      <c r="AB25" s="297" t="s">
        <v>190</v>
      </c>
      <c r="AC25" s="133" t="s">
        <v>53</v>
      </c>
      <c r="AD25" s="116" t="s">
        <v>54</v>
      </c>
      <c r="AE25" s="153" t="s">
        <v>55</v>
      </c>
    </row>
    <row r="26" spans="1:31" ht="30">
      <c r="A26" s="34">
        <v>2934176</v>
      </c>
      <c r="B26" s="35">
        <v>4023179</v>
      </c>
      <c r="C26" s="35">
        <v>3928159</v>
      </c>
      <c r="D26" s="35">
        <v>3977188</v>
      </c>
      <c r="E26" s="35">
        <v>3536235</v>
      </c>
      <c r="F26" s="35">
        <v>4406606</v>
      </c>
      <c r="G26" s="35">
        <v>4106277</v>
      </c>
      <c r="H26" s="35">
        <v>3890565</v>
      </c>
      <c r="I26" s="35">
        <v>4650938</v>
      </c>
      <c r="J26" s="35">
        <v>4812633</v>
      </c>
      <c r="K26" s="35">
        <v>4934906</v>
      </c>
      <c r="L26" s="36">
        <v>4609880</v>
      </c>
      <c r="M26" s="36">
        <v>4367158</v>
      </c>
      <c r="N26" s="36">
        <v>8630769</v>
      </c>
      <c r="O26" s="36">
        <v>11152098</v>
      </c>
      <c r="P26" s="177">
        <v>11613478</v>
      </c>
      <c r="Q26" s="178">
        <v>9489770</v>
      </c>
      <c r="R26" s="178">
        <v>9910739</v>
      </c>
      <c r="S26" s="178">
        <v>8823357</v>
      </c>
      <c r="T26" s="178">
        <v>7960676</v>
      </c>
      <c r="U26" s="194" t="s">
        <v>126</v>
      </c>
      <c r="V26" s="194" t="s">
        <v>136</v>
      </c>
      <c r="W26" s="194" t="s">
        <v>147</v>
      </c>
      <c r="X26" s="173" t="s">
        <v>160</v>
      </c>
      <c r="Y26" s="250" t="s">
        <v>168</v>
      </c>
      <c r="Z26" s="280">
        <v>12747166</v>
      </c>
      <c r="AA26" s="280" t="s">
        <v>184</v>
      </c>
      <c r="AB26" s="298" t="s">
        <v>191</v>
      </c>
      <c r="AC26" s="127" t="s">
        <v>56</v>
      </c>
      <c r="AD26" s="108" t="s">
        <v>57</v>
      </c>
      <c r="AE26" s="154"/>
    </row>
    <row r="27" spans="1:31" ht="30" thickBot="1">
      <c r="A27" s="34">
        <v>3230423</v>
      </c>
      <c r="B27" s="35">
        <v>1524819</v>
      </c>
      <c r="C27" s="35">
        <v>2093544</v>
      </c>
      <c r="D27" s="35">
        <v>1275501</v>
      </c>
      <c r="E27" s="35">
        <v>387668</v>
      </c>
      <c r="F27" s="35">
        <v>670439</v>
      </c>
      <c r="G27" s="35">
        <v>506176</v>
      </c>
      <c r="H27" s="35">
        <v>887745</v>
      </c>
      <c r="I27" s="35">
        <v>682789</v>
      </c>
      <c r="J27" s="35">
        <v>561107</v>
      </c>
      <c r="K27" s="35">
        <v>424706</v>
      </c>
      <c r="L27" s="36">
        <v>641736</v>
      </c>
      <c r="M27" s="36">
        <v>919020</v>
      </c>
      <c r="N27" s="36">
        <v>976498</v>
      </c>
      <c r="O27" s="36">
        <v>1112594</v>
      </c>
      <c r="P27" s="177">
        <v>818370</v>
      </c>
      <c r="Q27" s="178">
        <v>654693</v>
      </c>
      <c r="R27" s="178">
        <v>386683</v>
      </c>
      <c r="S27" s="178">
        <v>341720</v>
      </c>
      <c r="T27" s="178">
        <v>341720</v>
      </c>
      <c r="U27" s="178">
        <v>599.213</v>
      </c>
      <c r="V27" s="178">
        <v>629.01</v>
      </c>
      <c r="W27" s="178">
        <v>673.604</v>
      </c>
      <c r="X27" s="86">
        <v>664.826</v>
      </c>
      <c r="Y27" s="244">
        <v>636.843</v>
      </c>
      <c r="Z27" s="244">
        <v>401.481</v>
      </c>
      <c r="AA27" s="271">
        <v>182257</v>
      </c>
      <c r="AB27" s="299">
        <v>149438</v>
      </c>
      <c r="AC27" s="127" t="s">
        <v>58</v>
      </c>
      <c r="AD27" s="108" t="s">
        <v>59</v>
      </c>
      <c r="AE27" s="155"/>
    </row>
    <row r="28" spans="1:31" s="40" customFormat="1" ht="30">
      <c r="A28" s="53">
        <f aca="true" t="shared" si="4" ref="A28:K28">SUM(A29:A35)</f>
        <v>6164599</v>
      </c>
      <c r="B28" s="54">
        <f t="shared" si="4"/>
        <v>5547998</v>
      </c>
      <c r="C28" s="54">
        <f t="shared" si="4"/>
        <v>6021703</v>
      </c>
      <c r="D28" s="54">
        <f t="shared" si="4"/>
        <v>5252689</v>
      </c>
      <c r="E28" s="54">
        <f t="shared" si="4"/>
        <v>3623903</v>
      </c>
      <c r="F28" s="54">
        <f t="shared" si="4"/>
        <v>5077045</v>
      </c>
      <c r="G28" s="54">
        <f t="shared" si="4"/>
        <v>4612453</v>
      </c>
      <c r="H28" s="54">
        <f t="shared" si="4"/>
        <v>4778310</v>
      </c>
      <c r="I28" s="54">
        <f t="shared" si="4"/>
        <v>5333727</v>
      </c>
      <c r="J28" s="54">
        <f t="shared" si="4"/>
        <v>5373740</v>
      </c>
      <c r="K28" s="54">
        <f t="shared" si="4"/>
        <v>5359612</v>
      </c>
      <c r="L28" s="55">
        <f>SUM(L29:L35)</f>
        <v>5251616</v>
      </c>
      <c r="M28" s="55">
        <f>SUM(M29:M35)</f>
        <v>5286178</v>
      </c>
      <c r="N28" s="55">
        <v>9607267</v>
      </c>
      <c r="O28" s="55">
        <v>1152098</v>
      </c>
      <c r="P28" s="191">
        <v>11613478</v>
      </c>
      <c r="Q28" s="192">
        <v>9489770</v>
      </c>
      <c r="R28" s="192">
        <v>9910739</v>
      </c>
      <c r="S28" s="192">
        <v>8823357</v>
      </c>
      <c r="T28" s="192">
        <v>7960676</v>
      </c>
      <c r="U28" s="193" t="s">
        <v>131</v>
      </c>
      <c r="V28" s="193" t="s">
        <v>137</v>
      </c>
      <c r="W28" s="193" t="s">
        <v>146</v>
      </c>
      <c r="X28" s="172" t="s">
        <v>159</v>
      </c>
      <c r="Y28" s="249" t="s">
        <v>169</v>
      </c>
      <c r="Z28" s="279">
        <v>11485264</v>
      </c>
      <c r="AA28" s="279" t="s">
        <v>186</v>
      </c>
      <c r="AB28" s="297" t="s">
        <v>190</v>
      </c>
      <c r="AC28" s="133" t="s">
        <v>118</v>
      </c>
      <c r="AD28" s="116" t="s">
        <v>54</v>
      </c>
      <c r="AE28" s="156" t="s">
        <v>55</v>
      </c>
    </row>
    <row r="29" spans="1:31" ht="30">
      <c r="A29" s="47">
        <v>635981</v>
      </c>
      <c r="B29" s="48">
        <v>889292</v>
      </c>
      <c r="C29" s="48">
        <v>524631</v>
      </c>
      <c r="D29" s="48">
        <v>604874</v>
      </c>
      <c r="E29" s="48">
        <v>743007</v>
      </c>
      <c r="F29" s="48">
        <v>821007</v>
      </c>
      <c r="G29" s="48">
        <v>377913</v>
      </c>
      <c r="H29" s="48">
        <v>458350</v>
      </c>
      <c r="I29" s="48">
        <v>437273</v>
      </c>
      <c r="J29" s="48">
        <v>441628</v>
      </c>
      <c r="K29" s="48">
        <v>451334</v>
      </c>
      <c r="L29" s="49">
        <v>509600</v>
      </c>
      <c r="M29" s="49">
        <v>614120</v>
      </c>
      <c r="N29" s="49">
        <v>4370889</v>
      </c>
      <c r="O29" s="49">
        <v>5778646</v>
      </c>
      <c r="P29" s="195">
        <v>6434236</v>
      </c>
      <c r="Q29" s="196">
        <v>5822294</v>
      </c>
      <c r="R29" s="196">
        <v>5938395</v>
      </c>
      <c r="S29" s="196">
        <v>5078674</v>
      </c>
      <c r="T29" s="196">
        <v>5074226</v>
      </c>
      <c r="U29" s="197" t="s">
        <v>127</v>
      </c>
      <c r="V29" s="197" t="s">
        <v>138</v>
      </c>
      <c r="W29" s="197" t="s">
        <v>149</v>
      </c>
      <c r="X29" s="171" t="s">
        <v>165</v>
      </c>
      <c r="Y29" s="251" t="s">
        <v>170</v>
      </c>
      <c r="Z29" s="281">
        <v>6856676</v>
      </c>
      <c r="AA29" s="281" t="s">
        <v>185</v>
      </c>
      <c r="AB29" s="300" t="s">
        <v>192</v>
      </c>
      <c r="AC29" s="131" t="s">
        <v>33</v>
      </c>
      <c r="AD29" s="110" t="s">
        <v>60</v>
      </c>
      <c r="AE29" s="157"/>
    </row>
    <row r="30" spans="1:31" ht="30">
      <c r="A30" s="47">
        <v>3559156</v>
      </c>
      <c r="B30" s="48">
        <v>3188469</v>
      </c>
      <c r="C30" s="48">
        <v>3339542</v>
      </c>
      <c r="D30" s="48">
        <v>2667750</v>
      </c>
      <c r="E30" s="48">
        <v>1374433</v>
      </c>
      <c r="F30" s="48">
        <v>2179053</v>
      </c>
      <c r="G30" s="48">
        <v>1803140</v>
      </c>
      <c r="H30" s="48">
        <v>2080751</v>
      </c>
      <c r="I30" s="48">
        <v>2313106</v>
      </c>
      <c r="J30" s="48">
        <v>2181076</v>
      </c>
      <c r="K30" s="48">
        <v>1996716</v>
      </c>
      <c r="L30" s="49">
        <v>1937544</v>
      </c>
      <c r="M30" s="49">
        <v>1933796</v>
      </c>
      <c r="N30" s="49">
        <v>1956957</v>
      </c>
      <c r="O30" s="49">
        <v>1640682</v>
      </c>
      <c r="P30" s="195">
        <v>1937975</v>
      </c>
      <c r="Q30" s="196">
        <v>1871390</v>
      </c>
      <c r="R30" s="196">
        <v>2022007</v>
      </c>
      <c r="S30" s="196">
        <v>1958393</v>
      </c>
      <c r="T30" s="196">
        <v>1861134</v>
      </c>
      <c r="U30" s="197" t="s">
        <v>130</v>
      </c>
      <c r="V30" s="197" t="s">
        <v>139</v>
      </c>
      <c r="W30" s="197" t="s">
        <v>150</v>
      </c>
      <c r="X30" s="171" t="s">
        <v>172</v>
      </c>
      <c r="Y30" s="251" t="s">
        <v>171</v>
      </c>
      <c r="Z30" s="281">
        <v>2386708</v>
      </c>
      <c r="AA30" s="281" t="s">
        <v>187</v>
      </c>
      <c r="AB30" s="300">
        <v>2698665</v>
      </c>
      <c r="AC30" s="131" t="s">
        <v>61</v>
      </c>
      <c r="AD30" s="110" t="s">
        <v>62</v>
      </c>
      <c r="AE30" s="157"/>
    </row>
    <row r="31" spans="1:31" ht="30">
      <c r="A31" s="47">
        <v>556852</v>
      </c>
      <c r="B31" s="48">
        <v>315873</v>
      </c>
      <c r="C31" s="48">
        <v>648504</v>
      </c>
      <c r="D31" s="48">
        <v>355587</v>
      </c>
      <c r="E31" s="48">
        <v>356427</v>
      </c>
      <c r="F31" s="48">
        <v>502704</v>
      </c>
      <c r="G31" s="48">
        <v>427836</v>
      </c>
      <c r="H31" s="48">
        <v>193094</v>
      </c>
      <c r="I31" s="48">
        <v>139584</v>
      </c>
      <c r="J31" s="48">
        <v>157240</v>
      </c>
      <c r="K31" s="48">
        <v>173284</v>
      </c>
      <c r="L31" s="49">
        <v>206381</v>
      </c>
      <c r="M31" s="49">
        <v>180587</v>
      </c>
      <c r="N31" s="49">
        <v>210355</v>
      </c>
      <c r="O31" s="49">
        <v>203952</v>
      </c>
      <c r="P31" s="195">
        <v>244372</v>
      </c>
      <c r="Q31" s="196">
        <v>159407</v>
      </c>
      <c r="R31" s="196">
        <v>89713</v>
      </c>
      <c r="S31" s="196">
        <v>7962</v>
      </c>
      <c r="T31" s="196">
        <v>7962</v>
      </c>
      <c r="U31" s="196">
        <v>21150</v>
      </c>
      <c r="V31" s="196">
        <v>40.157</v>
      </c>
      <c r="W31" s="196">
        <v>24.578</v>
      </c>
      <c r="X31" s="92">
        <v>53.559</v>
      </c>
      <c r="Y31" s="252">
        <v>70.525</v>
      </c>
      <c r="Z31" s="282">
        <v>123310</v>
      </c>
      <c r="AA31" s="282">
        <v>106350</v>
      </c>
      <c r="AB31" s="301">
        <v>80205</v>
      </c>
      <c r="AC31" s="131" t="s">
        <v>63</v>
      </c>
      <c r="AD31" s="110" t="s">
        <v>64</v>
      </c>
      <c r="AE31" s="157"/>
    </row>
    <row r="32" spans="1:31" ht="30">
      <c r="A32" s="47">
        <v>325684</v>
      </c>
      <c r="B32" s="48">
        <v>315145</v>
      </c>
      <c r="C32" s="48">
        <v>458757</v>
      </c>
      <c r="D32" s="48">
        <v>406517</v>
      </c>
      <c r="E32" s="48">
        <v>332183</v>
      </c>
      <c r="F32" s="48">
        <v>473574</v>
      </c>
      <c r="G32" s="48">
        <v>465244</v>
      </c>
      <c r="H32" s="48">
        <v>363808</v>
      </c>
      <c r="I32" s="48">
        <v>447113</v>
      </c>
      <c r="J32" s="48">
        <v>502783</v>
      </c>
      <c r="K32" s="48">
        <v>395699</v>
      </c>
      <c r="L32" s="49">
        <v>543664</v>
      </c>
      <c r="M32" s="49">
        <v>338896</v>
      </c>
      <c r="N32" s="49">
        <v>158333</v>
      </c>
      <c r="O32" s="49">
        <v>196992</v>
      </c>
      <c r="P32" s="195">
        <v>150457</v>
      </c>
      <c r="Q32" s="196">
        <v>148666</v>
      </c>
      <c r="R32" s="196">
        <v>162934</v>
      </c>
      <c r="S32" s="196">
        <v>103116</v>
      </c>
      <c r="T32" s="196">
        <v>99304</v>
      </c>
      <c r="U32" s="196">
        <v>94052</v>
      </c>
      <c r="V32" s="196">
        <v>108.18</v>
      </c>
      <c r="W32" s="196">
        <v>317.144</v>
      </c>
      <c r="X32" s="92">
        <v>541.216</v>
      </c>
      <c r="Y32" s="252">
        <v>448.159</v>
      </c>
      <c r="Z32" s="282">
        <v>943201</v>
      </c>
      <c r="AA32" s="282">
        <v>961599</v>
      </c>
      <c r="AB32" s="301">
        <v>461886</v>
      </c>
      <c r="AC32" s="131" t="s">
        <v>65</v>
      </c>
      <c r="AD32" s="110" t="s">
        <v>66</v>
      </c>
      <c r="AE32" s="157"/>
    </row>
    <row r="33" spans="1:31" ht="30">
      <c r="A33" s="47">
        <v>74806</v>
      </c>
      <c r="B33" s="48">
        <v>49545</v>
      </c>
      <c r="C33" s="48">
        <v>69743</v>
      </c>
      <c r="D33" s="48">
        <v>52051</v>
      </c>
      <c r="E33" s="48">
        <v>52265</v>
      </c>
      <c r="F33" s="48">
        <v>43641</v>
      </c>
      <c r="G33" s="48">
        <v>59766</v>
      </c>
      <c r="H33" s="48">
        <v>50683</v>
      </c>
      <c r="I33" s="48">
        <v>78356</v>
      </c>
      <c r="J33" s="48">
        <v>47443</v>
      </c>
      <c r="K33" s="48">
        <v>81774</v>
      </c>
      <c r="L33" s="49">
        <v>91580</v>
      </c>
      <c r="M33" s="49">
        <v>105784</v>
      </c>
      <c r="N33" s="49">
        <v>155960</v>
      </c>
      <c r="O33" s="49">
        <v>212445</v>
      </c>
      <c r="P33" s="195">
        <v>287089</v>
      </c>
      <c r="Q33" s="196">
        <v>254636</v>
      </c>
      <c r="R33" s="196">
        <v>256651</v>
      </c>
      <c r="S33" s="196">
        <v>185792</v>
      </c>
      <c r="T33" s="196">
        <v>164267</v>
      </c>
      <c r="U33" s="196">
        <v>174891</v>
      </c>
      <c r="V33" s="196">
        <v>132.17</v>
      </c>
      <c r="W33" s="196">
        <v>221.664</v>
      </c>
      <c r="X33" s="92">
        <v>181.823</v>
      </c>
      <c r="Y33" s="252">
        <v>99.367</v>
      </c>
      <c r="Z33" s="282">
        <v>62483</v>
      </c>
      <c r="AA33" s="282">
        <v>26475</v>
      </c>
      <c r="AB33" s="301">
        <v>47453</v>
      </c>
      <c r="AC33" s="131" t="s">
        <v>67</v>
      </c>
      <c r="AD33" s="110" t="s">
        <v>68</v>
      </c>
      <c r="AE33" s="157"/>
    </row>
    <row r="34" spans="1:31" ht="30">
      <c r="A34" s="47">
        <v>11451</v>
      </c>
      <c r="B34" s="48">
        <v>229</v>
      </c>
      <c r="C34" s="48">
        <v>2187</v>
      </c>
      <c r="D34" s="48">
        <v>7366</v>
      </c>
      <c r="E34" s="48">
        <v>8971</v>
      </c>
      <c r="F34" s="48">
        <v>11133</v>
      </c>
      <c r="G34" s="48">
        <v>21837</v>
      </c>
      <c r="H34" s="48">
        <v>27628</v>
      </c>
      <c r="I34" s="48">
        <v>10551</v>
      </c>
      <c r="J34" s="48">
        <v>13167</v>
      </c>
      <c r="K34" s="48">
        <v>15131</v>
      </c>
      <c r="L34" s="49">
        <v>7696</v>
      </c>
      <c r="M34" s="49">
        <v>5615</v>
      </c>
      <c r="N34" s="49">
        <v>4802</v>
      </c>
      <c r="O34" s="49">
        <v>1650</v>
      </c>
      <c r="P34" s="195">
        <v>7083</v>
      </c>
      <c r="Q34" s="196">
        <v>3828</v>
      </c>
      <c r="R34" s="196">
        <v>2418</v>
      </c>
      <c r="S34" s="196">
        <v>56690</v>
      </c>
      <c r="T34" s="196">
        <v>55957</v>
      </c>
      <c r="U34" s="196">
        <v>26616</v>
      </c>
      <c r="V34" s="196">
        <v>9.032</v>
      </c>
      <c r="W34" s="196">
        <v>9.468</v>
      </c>
      <c r="X34" s="92">
        <v>27.039</v>
      </c>
      <c r="Y34" s="252">
        <v>27.853</v>
      </c>
      <c r="Z34" s="282">
        <v>31835</v>
      </c>
      <c r="AA34" s="282">
        <v>2312</v>
      </c>
      <c r="AB34" s="301">
        <v>12455</v>
      </c>
      <c r="AC34" s="131" t="s">
        <v>69</v>
      </c>
      <c r="AD34" s="110" t="s">
        <v>70</v>
      </c>
      <c r="AE34" s="157"/>
    </row>
    <row r="35" spans="1:31" ht="30" thickBot="1">
      <c r="A35" s="47">
        <v>1000669</v>
      </c>
      <c r="B35" s="48">
        <v>789445</v>
      </c>
      <c r="C35" s="48">
        <v>978339</v>
      </c>
      <c r="D35" s="48">
        <v>1158544</v>
      </c>
      <c r="E35" s="48">
        <v>756617</v>
      </c>
      <c r="F35" s="48">
        <v>1045933</v>
      </c>
      <c r="G35" s="48">
        <v>1456717</v>
      </c>
      <c r="H35" s="48">
        <v>1603996</v>
      </c>
      <c r="I35" s="48">
        <v>1907744</v>
      </c>
      <c r="J35" s="48">
        <v>2030403</v>
      </c>
      <c r="K35" s="48">
        <v>2245674</v>
      </c>
      <c r="L35" s="49">
        <v>1955151</v>
      </c>
      <c r="M35" s="49">
        <v>2107380</v>
      </c>
      <c r="N35" s="49">
        <v>2749971</v>
      </c>
      <c r="O35" s="49">
        <v>3117730</v>
      </c>
      <c r="P35" s="195">
        <v>2552262</v>
      </c>
      <c r="Q35" s="196">
        <v>1229549</v>
      </c>
      <c r="R35" s="196">
        <v>1438621</v>
      </c>
      <c r="S35" s="196">
        <v>1774450</v>
      </c>
      <c r="T35" s="196">
        <v>821246</v>
      </c>
      <c r="U35" s="196">
        <v>578.846</v>
      </c>
      <c r="V35" s="196">
        <v>772.804</v>
      </c>
      <c r="W35" s="196">
        <v>668.509</v>
      </c>
      <c r="X35" s="92">
        <v>860.891</v>
      </c>
      <c r="Y35" s="252">
        <v>838.064</v>
      </c>
      <c r="Z35" s="282">
        <v>1081051</v>
      </c>
      <c r="AA35" s="282">
        <v>1127328</v>
      </c>
      <c r="AB35" s="301">
        <v>1149303</v>
      </c>
      <c r="AC35" s="131" t="s">
        <v>35</v>
      </c>
      <c r="AD35" s="110" t="s">
        <v>71</v>
      </c>
      <c r="AE35" s="155"/>
    </row>
    <row r="36" spans="1:31" ht="30">
      <c r="A36" s="56">
        <f aca="true" t="shared" si="5" ref="A36:M36">SUM(A37:A39)</f>
        <v>8712313</v>
      </c>
      <c r="B36" s="57">
        <f t="shared" si="5"/>
        <v>7551580</v>
      </c>
      <c r="C36" s="57">
        <f t="shared" si="5"/>
        <v>7189984</v>
      </c>
      <c r="D36" s="57">
        <f t="shared" si="5"/>
        <v>6189631</v>
      </c>
      <c r="E36" s="57">
        <f t="shared" si="5"/>
        <v>6447799</v>
      </c>
      <c r="F36" s="57">
        <f t="shared" si="5"/>
        <v>6465105</v>
      </c>
      <c r="G36" s="57">
        <f t="shared" si="5"/>
        <v>7063823</v>
      </c>
      <c r="H36" s="57">
        <f t="shared" si="5"/>
        <v>7179137</v>
      </c>
      <c r="I36" s="57">
        <f t="shared" si="5"/>
        <v>6967141</v>
      </c>
      <c r="J36" s="57">
        <f t="shared" si="5"/>
        <v>7097014</v>
      </c>
      <c r="K36" s="57">
        <f t="shared" si="5"/>
        <v>6792911</v>
      </c>
      <c r="L36" s="58">
        <f t="shared" si="5"/>
        <v>7363516</v>
      </c>
      <c r="M36" s="58">
        <f t="shared" si="5"/>
        <v>8398959</v>
      </c>
      <c r="N36" s="58">
        <v>8239880</v>
      </c>
      <c r="O36" s="58">
        <v>8770887</v>
      </c>
      <c r="P36" s="198">
        <v>7998340</v>
      </c>
      <c r="Q36" s="199">
        <v>7020391</v>
      </c>
      <c r="R36" s="199">
        <v>7495028</v>
      </c>
      <c r="S36" s="199">
        <v>7787184</v>
      </c>
      <c r="T36" s="199" t="s">
        <v>128</v>
      </c>
      <c r="U36" s="200" t="s">
        <v>129</v>
      </c>
      <c r="V36" s="200" t="s">
        <v>137</v>
      </c>
      <c r="W36" s="200" t="s">
        <v>148</v>
      </c>
      <c r="X36" s="170" t="s">
        <v>161</v>
      </c>
      <c r="Y36" s="253" t="s">
        <v>173</v>
      </c>
      <c r="Z36" s="253" t="s">
        <v>180</v>
      </c>
      <c r="AA36" s="253" t="s">
        <v>188</v>
      </c>
      <c r="AB36" s="170" t="s">
        <v>193</v>
      </c>
      <c r="AC36" s="134" t="s">
        <v>72</v>
      </c>
      <c r="AD36" s="117" t="s">
        <v>73</v>
      </c>
      <c r="AE36" s="158" t="s">
        <v>74</v>
      </c>
    </row>
    <row r="37" spans="1:31" ht="30">
      <c r="A37" s="34">
        <v>8302076</v>
      </c>
      <c r="B37" s="35">
        <v>7442686</v>
      </c>
      <c r="C37" s="35">
        <v>7053148</v>
      </c>
      <c r="D37" s="35">
        <v>6123721</v>
      </c>
      <c r="E37" s="35">
        <v>6359771</v>
      </c>
      <c r="F37" s="35">
        <v>6346156</v>
      </c>
      <c r="G37" s="35">
        <v>6937828</v>
      </c>
      <c r="H37" s="35">
        <v>7002057</v>
      </c>
      <c r="I37" s="35">
        <v>6637981</v>
      </c>
      <c r="J37" s="35">
        <v>6764753</v>
      </c>
      <c r="K37" s="35">
        <v>6503540</v>
      </c>
      <c r="L37" s="36">
        <v>6802624</v>
      </c>
      <c r="M37" s="36">
        <v>7776430</v>
      </c>
      <c r="N37" s="36">
        <v>6965601</v>
      </c>
      <c r="O37" s="36">
        <v>7591868</v>
      </c>
      <c r="P37" s="201">
        <v>6654651</v>
      </c>
      <c r="Q37" s="202">
        <v>6077624</v>
      </c>
      <c r="R37" s="202">
        <v>6419164</v>
      </c>
      <c r="S37" s="202">
        <v>6757856</v>
      </c>
      <c r="T37" s="202">
        <v>5031459</v>
      </c>
      <c r="U37" s="203" t="s">
        <v>132</v>
      </c>
      <c r="V37" s="203" t="s">
        <v>140</v>
      </c>
      <c r="W37" s="203" t="s">
        <v>151</v>
      </c>
      <c r="X37" s="169" t="s">
        <v>162</v>
      </c>
      <c r="Y37" s="254" t="s">
        <v>174</v>
      </c>
      <c r="Z37" s="283">
        <v>4408066</v>
      </c>
      <c r="AA37" s="283">
        <v>3906097</v>
      </c>
      <c r="AB37" s="302">
        <v>5018652</v>
      </c>
      <c r="AC37" s="127" t="s">
        <v>31</v>
      </c>
      <c r="AD37" s="108" t="s">
        <v>75</v>
      </c>
      <c r="AE37" s="154"/>
    </row>
    <row r="38" spans="1:31" ht="30">
      <c r="A38" s="34">
        <v>410237</v>
      </c>
      <c r="B38" s="35">
        <v>108894</v>
      </c>
      <c r="C38" s="35">
        <v>136836</v>
      </c>
      <c r="D38" s="35">
        <v>65910</v>
      </c>
      <c r="E38" s="35">
        <v>88028</v>
      </c>
      <c r="F38" s="35">
        <v>118949</v>
      </c>
      <c r="G38" s="35">
        <v>125995</v>
      </c>
      <c r="H38" s="35">
        <v>177080</v>
      </c>
      <c r="I38" s="35">
        <v>329160</v>
      </c>
      <c r="J38" s="35">
        <v>332261</v>
      </c>
      <c r="K38" s="35">
        <v>289371</v>
      </c>
      <c r="L38" s="36">
        <v>560892</v>
      </c>
      <c r="M38" s="36">
        <v>622529</v>
      </c>
      <c r="N38" s="36">
        <v>684985</v>
      </c>
      <c r="O38" s="36">
        <v>382947</v>
      </c>
      <c r="P38" s="201">
        <v>454367</v>
      </c>
      <c r="Q38" s="202">
        <v>942767</v>
      </c>
      <c r="R38" s="202">
        <v>909892</v>
      </c>
      <c r="S38" s="202">
        <v>762866</v>
      </c>
      <c r="T38" s="202">
        <v>732457</v>
      </c>
      <c r="U38" s="202">
        <v>952.692</v>
      </c>
      <c r="V38" s="202">
        <v>941.281</v>
      </c>
      <c r="W38" s="202" t="s">
        <v>152</v>
      </c>
      <c r="X38" s="93">
        <v>977.466</v>
      </c>
      <c r="Y38" s="255">
        <v>896.43</v>
      </c>
      <c r="Z38" s="284">
        <v>596831</v>
      </c>
      <c r="AA38" s="284">
        <v>641463</v>
      </c>
      <c r="AB38" s="303">
        <v>571066</v>
      </c>
      <c r="AC38" s="127" t="s">
        <v>76</v>
      </c>
      <c r="AD38" s="108" t="s">
        <v>77</v>
      </c>
      <c r="AE38" s="157"/>
    </row>
    <row r="39" spans="1:31" ht="30" thickBot="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P39" s="201"/>
      <c r="Q39" s="202"/>
      <c r="R39" s="202"/>
      <c r="S39" s="202"/>
      <c r="T39" s="202"/>
      <c r="U39" s="202"/>
      <c r="V39" s="202"/>
      <c r="W39" s="202"/>
      <c r="X39" s="93"/>
      <c r="Y39" s="255"/>
      <c r="Z39" s="255"/>
      <c r="AA39" s="255"/>
      <c r="AB39" s="93"/>
      <c r="AC39" s="127"/>
      <c r="AD39" s="108"/>
      <c r="AE39" s="157"/>
    </row>
    <row r="40" spans="1:31" ht="30" thickTop="1">
      <c r="A40" s="59">
        <f aca="true" t="shared" si="6" ref="A40:K40">SUM(A42+A46)</f>
        <v>85299</v>
      </c>
      <c r="B40" s="60">
        <f t="shared" si="6"/>
        <v>72726</v>
      </c>
      <c r="C40" s="60">
        <f t="shared" si="6"/>
        <v>99732</v>
      </c>
      <c r="D40" s="60">
        <f t="shared" si="6"/>
        <v>108958</v>
      </c>
      <c r="E40" s="60">
        <f t="shared" si="6"/>
        <v>111299</v>
      </c>
      <c r="F40" s="60">
        <f t="shared" si="6"/>
        <v>108819</v>
      </c>
      <c r="G40" s="60">
        <f t="shared" si="6"/>
        <v>139317</v>
      </c>
      <c r="H40" s="60">
        <f t="shared" si="6"/>
        <v>148840</v>
      </c>
      <c r="I40" s="60">
        <f t="shared" si="6"/>
        <v>174309</v>
      </c>
      <c r="J40" s="60">
        <f t="shared" si="6"/>
        <v>188165</v>
      </c>
      <c r="K40" s="60">
        <f t="shared" si="6"/>
        <v>215257</v>
      </c>
      <c r="L40" s="61">
        <f>SUM(L42+L46)</f>
        <v>241037</v>
      </c>
      <c r="M40" s="61">
        <f>SUM(M42+M46)</f>
        <v>277307</v>
      </c>
      <c r="N40" s="61">
        <v>302927</v>
      </c>
      <c r="O40" s="61">
        <v>358672</v>
      </c>
      <c r="P40" s="204">
        <v>391339</v>
      </c>
      <c r="Q40" s="205">
        <v>405670</v>
      </c>
      <c r="R40" s="205">
        <v>414662</v>
      </c>
      <c r="S40" s="205">
        <v>587550</v>
      </c>
      <c r="T40" s="205">
        <v>674525</v>
      </c>
      <c r="U40" s="205">
        <v>605.659</v>
      </c>
      <c r="V40" s="205">
        <v>705.648</v>
      </c>
      <c r="W40" s="205">
        <v>817.434</v>
      </c>
      <c r="X40" s="94">
        <v>872.811</v>
      </c>
      <c r="Y40" s="256">
        <v>781.291</v>
      </c>
      <c r="Z40" s="285">
        <v>758219</v>
      </c>
      <c r="AA40" s="285">
        <v>792841</v>
      </c>
      <c r="AB40" s="304">
        <v>796087</v>
      </c>
      <c r="AC40" s="135" t="s">
        <v>78</v>
      </c>
      <c r="AD40" s="118"/>
      <c r="AE40" s="159" t="s">
        <v>79</v>
      </c>
    </row>
    <row r="41" spans="1:31" ht="30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4"/>
      <c r="M41" s="64"/>
      <c r="N41" s="64"/>
      <c r="O41" s="64"/>
      <c r="P41" s="206"/>
      <c r="Q41" s="207"/>
      <c r="R41" s="207"/>
      <c r="S41" s="207"/>
      <c r="T41" s="207"/>
      <c r="U41" s="207"/>
      <c r="V41" s="207"/>
      <c r="W41" s="207"/>
      <c r="X41" s="95"/>
      <c r="Y41" s="257"/>
      <c r="Z41" s="257"/>
      <c r="AA41" s="257"/>
      <c r="AB41" s="95"/>
      <c r="AC41" s="136"/>
      <c r="AD41" s="119"/>
      <c r="AE41" s="160"/>
    </row>
    <row r="42" spans="1:31" ht="30" thickTop="1">
      <c r="A42" s="53">
        <f aca="true" t="shared" si="7" ref="A42:K42">SUM(A43+(A44*2))</f>
        <v>40047</v>
      </c>
      <c r="B42" s="54">
        <f t="shared" si="7"/>
        <v>39163</v>
      </c>
      <c r="C42" s="54">
        <f t="shared" si="7"/>
        <v>47424</v>
      </c>
      <c r="D42" s="54">
        <f t="shared" si="7"/>
        <v>55669</v>
      </c>
      <c r="E42" s="54">
        <f t="shared" si="7"/>
        <v>55363</v>
      </c>
      <c r="F42" s="54">
        <f t="shared" si="7"/>
        <v>55783</v>
      </c>
      <c r="G42" s="54">
        <f t="shared" si="7"/>
        <v>70331</v>
      </c>
      <c r="H42" s="54">
        <f t="shared" si="7"/>
        <v>73142</v>
      </c>
      <c r="I42" s="54">
        <f t="shared" si="7"/>
        <v>87533</v>
      </c>
      <c r="J42" s="54">
        <f t="shared" si="7"/>
        <v>94147</v>
      </c>
      <c r="K42" s="54">
        <f t="shared" si="7"/>
        <v>110338</v>
      </c>
      <c r="L42" s="55">
        <f>SUM(L43+(L44*2))</f>
        <v>123952</v>
      </c>
      <c r="M42" s="55">
        <f>SUM(M43+(M44*2))</f>
        <v>142309</v>
      </c>
      <c r="N42" s="55">
        <v>160817</v>
      </c>
      <c r="O42" s="55">
        <v>183907</v>
      </c>
      <c r="P42" s="191">
        <v>198674</v>
      </c>
      <c r="Q42" s="192">
        <v>203879</v>
      </c>
      <c r="R42" s="192">
        <v>212175</v>
      </c>
      <c r="S42" s="192">
        <v>298435</v>
      </c>
      <c r="T42" s="192">
        <v>335000</v>
      </c>
      <c r="U42" s="192">
        <v>302400</v>
      </c>
      <c r="V42" s="192">
        <v>359.078</v>
      </c>
      <c r="W42" s="192">
        <v>410.683</v>
      </c>
      <c r="X42" s="91">
        <v>440.031</v>
      </c>
      <c r="Y42" s="258">
        <v>394.687</v>
      </c>
      <c r="Z42" s="258">
        <v>378.121</v>
      </c>
      <c r="AA42" s="258">
        <v>399.299</v>
      </c>
      <c r="AB42" s="91">
        <v>401.938</v>
      </c>
      <c r="AC42" s="133" t="s">
        <v>80</v>
      </c>
      <c r="AD42" s="116"/>
      <c r="AE42" s="161" t="s">
        <v>81</v>
      </c>
    </row>
    <row r="43" spans="1:31" ht="30">
      <c r="A43" s="47">
        <v>21743</v>
      </c>
      <c r="B43" s="48">
        <v>24569</v>
      </c>
      <c r="C43" s="48">
        <v>28490</v>
      </c>
      <c r="D43" s="48">
        <v>29249</v>
      </c>
      <c r="E43" s="48">
        <v>27479</v>
      </c>
      <c r="F43" s="48">
        <v>26783</v>
      </c>
      <c r="G43" s="48">
        <v>31083</v>
      </c>
      <c r="H43" s="48">
        <v>34016</v>
      </c>
      <c r="I43" s="48">
        <v>38233</v>
      </c>
      <c r="J43" s="48">
        <v>41673</v>
      </c>
      <c r="K43" s="48">
        <v>44456</v>
      </c>
      <c r="L43" s="49">
        <v>48356</v>
      </c>
      <c r="M43" s="49">
        <v>54801</v>
      </c>
      <c r="N43" s="49">
        <v>55029</v>
      </c>
      <c r="O43" s="49">
        <v>54811</v>
      </c>
      <c r="P43" s="195"/>
      <c r="Q43" s="196">
        <v>64476</v>
      </c>
      <c r="R43" s="196">
        <v>71745</v>
      </c>
      <c r="S43" s="196">
        <v>93297</v>
      </c>
      <c r="T43" s="196">
        <v>90974</v>
      </c>
      <c r="U43" s="196">
        <v>88302</v>
      </c>
      <c r="V43" s="196">
        <v>101.616</v>
      </c>
      <c r="W43" s="196">
        <v>120.903</v>
      </c>
      <c r="X43" s="92">
        <v>130.789</v>
      </c>
      <c r="Y43" s="252">
        <v>124.159</v>
      </c>
      <c r="Z43" s="282">
        <v>113056</v>
      </c>
      <c r="AA43" s="282">
        <v>115337</v>
      </c>
      <c r="AB43" s="301">
        <v>113568</v>
      </c>
      <c r="AC43" s="131" t="s">
        <v>82</v>
      </c>
      <c r="AD43" s="112" t="s">
        <v>83</v>
      </c>
      <c r="AE43" s="149"/>
    </row>
    <row r="44" spans="1:31" ht="30">
      <c r="A44" s="47">
        <v>9152</v>
      </c>
      <c r="B44" s="48">
        <v>7297</v>
      </c>
      <c r="C44" s="48">
        <v>9467</v>
      </c>
      <c r="D44" s="48">
        <v>13210</v>
      </c>
      <c r="E44" s="48">
        <v>13942</v>
      </c>
      <c r="F44" s="48">
        <v>14500</v>
      </c>
      <c r="G44" s="48">
        <v>19624</v>
      </c>
      <c r="H44" s="48">
        <v>19563</v>
      </c>
      <c r="I44" s="48">
        <v>24650</v>
      </c>
      <c r="J44" s="48">
        <v>26237</v>
      </c>
      <c r="K44" s="48">
        <v>32941</v>
      </c>
      <c r="L44" s="49">
        <v>37798</v>
      </c>
      <c r="M44" s="49">
        <v>43754</v>
      </c>
      <c r="N44" s="49">
        <v>52894</v>
      </c>
      <c r="O44" s="49">
        <v>64548</v>
      </c>
      <c r="P44" s="208"/>
      <c r="Q44" s="196">
        <v>69701</v>
      </c>
      <c r="R44" s="196">
        <v>70215</v>
      </c>
      <c r="S44" s="196">
        <v>102569</v>
      </c>
      <c r="T44" s="196">
        <v>122013</v>
      </c>
      <c r="U44" s="196">
        <v>107049</v>
      </c>
      <c r="V44" s="196">
        <v>128.731</v>
      </c>
      <c r="W44" s="196">
        <v>1144.891</v>
      </c>
      <c r="X44" s="92">
        <v>154.621</v>
      </c>
      <c r="Y44" s="252">
        <v>135.264</v>
      </c>
      <c r="Z44" s="282">
        <v>132574</v>
      </c>
      <c r="AA44" s="282">
        <v>141981</v>
      </c>
      <c r="AB44" s="301">
        <v>144005</v>
      </c>
      <c r="AC44" s="131" t="s">
        <v>84</v>
      </c>
      <c r="AD44" s="112" t="s">
        <v>85</v>
      </c>
      <c r="AE44" s="149"/>
    </row>
    <row r="45" spans="1:31" ht="30" thickBot="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9"/>
      <c r="M45" s="49"/>
      <c r="N45" s="49"/>
      <c r="O45" s="49"/>
      <c r="P45" s="208"/>
      <c r="Q45" s="209"/>
      <c r="R45" s="209"/>
      <c r="S45" s="209"/>
      <c r="T45" s="209"/>
      <c r="U45" s="209"/>
      <c r="V45" s="209"/>
      <c r="W45" s="209"/>
      <c r="X45" s="96"/>
      <c r="Y45" s="259"/>
      <c r="Z45" s="259"/>
      <c r="AA45" s="259"/>
      <c r="AB45" s="96"/>
      <c r="AC45" s="131"/>
      <c r="AD45" s="108"/>
      <c r="AE45" s="149"/>
    </row>
    <row r="46" spans="1:31" ht="30" thickBot="1">
      <c r="A46" s="65">
        <f aca="true" t="shared" si="8" ref="A46:K46">SUM(A47+A50)</f>
        <v>45252</v>
      </c>
      <c r="B46" s="66">
        <f t="shared" si="8"/>
        <v>33563</v>
      </c>
      <c r="C46" s="66">
        <f t="shared" si="8"/>
        <v>52308</v>
      </c>
      <c r="D46" s="66">
        <f t="shared" si="8"/>
        <v>53289</v>
      </c>
      <c r="E46" s="66">
        <f t="shared" si="8"/>
        <v>55936</v>
      </c>
      <c r="F46" s="66">
        <f t="shared" si="8"/>
        <v>53036</v>
      </c>
      <c r="G46" s="66">
        <f t="shared" si="8"/>
        <v>68986</v>
      </c>
      <c r="H46" s="66">
        <f t="shared" si="8"/>
        <v>75698</v>
      </c>
      <c r="I46" s="66">
        <f t="shared" si="8"/>
        <v>86776</v>
      </c>
      <c r="J46" s="66">
        <f t="shared" si="8"/>
        <v>94018</v>
      </c>
      <c r="K46" s="66">
        <f t="shared" si="8"/>
        <v>104919</v>
      </c>
      <c r="L46" s="67">
        <f>SUM(L47+L50)</f>
        <v>117085</v>
      </c>
      <c r="M46" s="67">
        <f>SUM(M47+M50)</f>
        <v>134998</v>
      </c>
      <c r="N46" s="67">
        <v>142110</v>
      </c>
      <c r="O46" s="67">
        <v>174765</v>
      </c>
      <c r="P46" s="210">
        <v>192665</v>
      </c>
      <c r="Q46" s="211">
        <v>201792</v>
      </c>
      <c r="R46" s="211">
        <v>202487</v>
      </c>
      <c r="S46" s="211">
        <v>286589</v>
      </c>
      <c r="T46" s="211">
        <v>339525</v>
      </c>
      <c r="U46" s="211">
        <v>303259</v>
      </c>
      <c r="V46" s="211">
        <v>346.57</v>
      </c>
      <c r="W46" s="211">
        <v>406.751</v>
      </c>
      <c r="X46" s="97">
        <v>432.779</v>
      </c>
      <c r="Y46" s="260">
        <v>386.604</v>
      </c>
      <c r="Z46" s="260">
        <v>380.007</v>
      </c>
      <c r="AA46" s="260">
        <v>393.542</v>
      </c>
      <c r="AB46" s="97">
        <v>394.149</v>
      </c>
      <c r="AC46" s="137" t="s">
        <v>86</v>
      </c>
      <c r="AD46" s="120"/>
      <c r="AE46" s="162" t="s">
        <v>87</v>
      </c>
    </row>
    <row r="47" spans="1:31" ht="30">
      <c r="A47" s="68">
        <f aca="true" t="shared" si="9" ref="A47:K47">SUM(A48)+(A49*2)</f>
        <v>39149</v>
      </c>
      <c r="B47" s="69">
        <f t="shared" si="9"/>
        <v>28224</v>
      </c>
      <c r="C47" s="69">
        <f t="shared" si="9"/>
        <v>46685</v>
      </c>
      <c r="D47" s="69">
        <f t="shared" si="9"/>
        <v>45509</v>
      </c>
      <c r="E47" s="69">
        <f t="shared" si="9"/>
        <v>47951</v>
      </c>
      <c r="F47" s="69">
        <f t="shared" si="9"/>
        <v>44103</v>
      </c>
      <c r="G47" s="69">
        <f t="shared" si="9"/>
        <v>51514</v>
      </c>
      <c r="H47" s="69">
        <f t="shared" si="9"/>
        <v>56890</v>
      </c>
      <c r="I47" s="69">
        <f t="shared" si="9"/>
        <v>71247</v>
      </c>
      <c r="J47" s="69">
        <f t="shared" si="9"/>
        <v>77571</v>
      </c>
      <c r="K47" s="69">
        <f t="shared" si="9"/>
        <v>88295</v>
      </c>
      <c r="L47" s="70">
        <f>SUM(L48)+(L49*2)</f>
        <v>98949</v>
      </c>
      <c r="M47" s="70">
        <f>SUM(M48)+(M49*2)</f>
        <v>114956</v>
      </c>
      <c r="N47" s="70">
        <v>114538</v>
      </c>
      <c r="O47" s="70">
        <v>139488</v>
      </c>
      <c r="P47" s="212"/>
      <c r="Q47" s="213">
        <v>161703</v>
      </c>
      <c r="R47" s="213">
        <v>158614</v>
      </c>
      <c r="S47" s="213">
        <v>238745</v>
      </c>
      <c r="T47" s="213">
        <v>294965</v>
      </c>
      <c r="U47" s="213">
        <v>246283</v>
      </c>
      <c r="V47" s="213">
        <v>282.359</v>
      </c>
      <c r="W47" s="213">
        <v>342.515</v>
      </c>
      <c r="X47" s="98">
        <v>355.331</v>
      </c>
      <c r="Y47" s="261">
        <v>299.526</v>
      </c>
      <c r="Z47" s="261">
        <v>268.753</v>
      </c>
      <c r="AA47" s="261">
        <v>274.515</v>
      </c>
      <c r="AB47" s="98">
        <v>268.379</v>
      </c>
      <c r="AC47" s="138" t="s">
        <v>88</v>
      </c>
      <c r="AD47" s="108" t="s">
        <v>89</v>
      </c>
      <c r="AE47" s="154"/>
    </row>
    <row r="48" spans="1:31" ht="30">
      <c r="A48" s="71">
        <v>21531</v>
      </c>
      <c r="B48" s="72">
        <v>14958</v>
      </c>
      <c r="C48" s="72">
        <v>24277</v>
      </c>
      <c r="D48" s="72">
        <v>22755</v>
      </c>
      <c r="E48" s="72">
        <v>23399</v>
      </c>
      <c r="F48" s="72">
        <v>19601</v>
      </c>
      <c r="G48" s="72">
        <v>21796</v>
      </c>
      <c r="H48" s="72">
        <v>23544</v>
      </c>
      <c r="I48" s="72">
        <v>28023</v>
      </c>
      <c r="J48" s="72">
        <v>32213</v>
      </c>
      <c r="K48" s="72">
        <v>33523</v>
      </c>
      <c r="L48" s="73">
        <v>37765</v>
      </c>
      <c r="M48" s="73">
        <v>42746</v>
      </c>
      <c r="N48" s="73">
        <v>37694</v>
      </c>
      <c r="O48" s="73">
        <v>32356</v>
      </c>
      <c r="P48" s="214"/>
      <c r="Q48" s="215">
        <v>46471</v>
      </c>
      <c r="R48" s="215">
        <v>48356</v>
      </c>
      <c r="S48" s="215">
        <v>65679</v>
      </c>
      <c r="T48" s="215">
        <v>75077</v>
      </c>
      <c r="U48" s="215">
        <v>61379</v>
      </c>
      <c r="V48" s="215">
        <v>65.014</v>
      </c>
      <c r="W48" s="215">
        <v>88.429</v>
      </c>
      <c r="X48" s="99">
        <v>95.621</v>
      </c>
      <c r="Y48" s="262">
        <v>77.686</v>
      </c>
      <c r="Z48" s="288">
        <v>75863</v>
      </c>
      <c r="AA48" s="288">
        <v>74259</v>
      </c>
      <c r="AB48" s="305">
        <v>70281</v>
      </c>
      <c r="AC48" s="139" t="s">
        <v>90</v>
      </c>
      <c r="AD48" s="121" t="s">
        <v>91</v>
      </c>
      <c r="AE48" s="157"/>
    </row>
    <row r="49" spans="1:31" ht="30" thickBot="1">
      <c r="A49" s="71">
        <v>8809</v>
      </c>
      <c r="B49" s="72">
        <v>6633</v>
      </c>
      <c r="C49" s="72">
        <v>11204</v>
      </c>
      <c r="D49" s="72">
        <v>11377</v>
      </c>
      <c r="E49" s="72">
        <v>12276</v>
      </c>
      <c r="F49" s="72">
        <v>12251</v>
      </c>
      <c r="G49" s="72">
        <v>14859</v>
      </c>
      <c r="H49" s="72">
        <v>16673</v>
      </c>
      <c r="I49" s="72">
        <v>21612</v>
      </c>
      <c r="J49" s="72">
        <v>22679</v>
      </c>
      <c r="K49" s="72">
        <v>27386</v>
      </c>
      <c r="L49" s="73">
        <v>30592</v>
      </c>
      <c r="M49" s="73">
        <v>36105</v>
      </c>
      <c r="N49" s="73">
        <v>38422</v>
      </c>
      <c r="O49" s="73">
        <v>53566</v>
      </c>
      <c r="P49" s="214"/>
      <c r="Q49" s="215">
        <v>57616</v>
      </c>
      <c r="R49" s="215">
        <v>55129</v>
      </c>
      <c r="S49" s="215">
        <v>86533</v>
      </c>
      <c r="T49" s="215">
        <v>10994</v>
      </c>
      <c r="U49" s="215">
        <v>92452</v>
      </c>
      <c r="V49" s="215">
        <v>108.672</v>
      </c>
      <c r="W49" s="215">
        <v>127.043</v>
      </c>
      <c r="X49" s="99">
        <v>129.855</v>
      </c>
      <c r="Y49" s="262">
        <v>110.92</v>
      </c>
      <c r="Z49" s="288">
        <v>96445</v>
      </c>
      <c r="AA49" s="288">
        <v>100138</v>
      </c>
      <c r="AB49" s="305">
        <v>99049</v>
      </c>
      <c r="AC49" s="139" t="s">
        <v>92</v>
      </c>
      <c r="AD49" s="121" t="s">
        <v>93</v>
      </c>
      <c r="AE49" s="157"/>
    </row>
    <row r="50" spans="1:31" ht="30" thickBot="1">
      <c r="A50" s="65">
        <f aca="true" t="shared" si="10" ref="A50:K50">SUM(A51+(A52*2))</f>
        <v>6103</v>
      </c>
      <c r="B50" s="66">
        <f t="shared" si="10"/>
        <v>5339</v>
      </c>
      <c r="C50" s="66">
        <f t="shared" si="10"/>
        <v>5623</v>
      </c>
      <c r="D50" s="66">
        <f t="shared" si="10"/>
        <v>7780</v>
      </c>
      <c r="E50" s="66">
        <f t="shared" si="10"/>
        <v>7985</v>
      </c>
      <c r="F50" s="66">
        <f t="shared" si="10"/>
        <v>8933</v>
      </c>
      <c r="G50" s="66">
        <f t="shared" si="10"/>
        <v>17472</v>
      </c>
      <c r="H50" s="66">
        <f t="shared" si="10"/>
        <v>18808</v>
      </c>
      <c r="I50" s="66">
        <f t="shared" si="10"/>
        <v>15529</v>
      </c>
      <c r="J50" s="66">
        <f t="shared" si="10"/>
        <v>16447</v>
      </c>
      <c r="K50" s="66">
        <f t="shared" si="10"/>
        <v>16624</v>
      </c>
      <c r="L50" s="67">
        <f>SUM(L51+(L52*2))</f>
        <v>18136</v>
      </c>
      <c r="M50" s="67">
        <f>SUM(M51+(M52*2))</f>
        <v>20042</v>
      </c>
      <c r="N50" s="67">
        <v>27572</v>
      </c>
      <c r="O50" s="67">
        <v>35277</v>
      </c>
      <c r="P50" s="210"/>
      <c r="Q50" s="211">
        <v>38336</v>
      </c>
      <c r="R50" s="211">
        <v>43681</v>
      </c>
      <c r="S50" s="211">
        <v>47844</v>
      </c>
      <c r="T50" s="211">
        <v>43566</v>
      </c>
      <c r="U50" s="211">
        <v>56494</v>
      </c>
      <c r="V50" s="211">
        <v>64.189</v>
      </c>
      <c r="W50" s="211">
        <v>64.208</v>
      </c>
      <c r="X50" s="97">
        <v>77.343</v>
      </c>
      <c r="Y50" s="260">
        <v>86.941</v>
      </c>
      <c r="Z50" s="260">
        <v>111.241</v>
      </c>
      <c r="AA50" s="260">
        <v>118.912</v>
      </c>
      <c r="AB50" s="97">
        <v>125.767</v>
      </c>
      <c r="AC50" s="137" t="s">
        <v>94</v>
      </c>
      <c r="AD50" s="120" t="s">
        <v>95</v>
      </c>
      <c r="AE50" s="163"/>
    </row>
    <row r="51" spans="1:31" ht="30">
      <c r="A51" s="71">
        <v>4029</v>
      </c>
      <c r="B51" s="72">
        <v>3417</v>
      </c>
      <c r="C51" s="72">
        <v>3487</v>
      </c>
      <c r="D51" s="72">
        <v>4668</v>
      </c>
      <c r="E51" s="72">
        <v>4741</v>
      </c>
      <c r="F51" s="72">
        <v>5855</v>
      </c>
      <c r="G51" s="72">
        <v>8834</v>
      </c>
      <c r="H51" s="72">
        <v>10564</v>
      </c>
      <c r="I51" s="72">
        <v>8757</v>
      </c>
      <c r="J51" s="72">
        <v>9493</v>
      </c>
      <c r="K51" s="72">
        <v>9084</v>
      </c>
      <c r="L51" s="73">
        <v>9184</v>
      </c>
      <c r="M51" s="73">
        <v>9886</v>
      </c>
      <c r="N51" s="73">
        <v>14634</v>
      </c>
      <c r="O51" s="73">
        <v>20657</v>
      </c>
      <c r="P51" s="214"/>
      <c r="Q51" s="215">
        <v>18450</v>
      </c>
      <c r="R51" s="215">
        <v>19987</v>
      </c>
      <c r="S51" s="215">
        <v>24926</v>
      </c>
      <c r="T51" s="215">
        <v>19242</v>
      </c>
      <c r="U51" s="215">
        <v>29296</v>
      </c>
      <c r="V51" s="215">
        <v>33.693</v>
      </c>
      <c r="W51" s="215">
        <v>32.808</v>
      </c>
      <c r="X51" s="99">
        <v>34.131</v>
      </c>
      <c r="Y51" s="262">
        <v>43.842</v>
      </c>
      <c r="Z51" s="262">
        <v>41.079</v>
      </c>
      <c r="AA51" s="262">
        <v>39.476</v>
      </c>
      <c r="AB51" s="305">
        <v>43585</v>
      </c>
      <c r="AC51" s="139" t="s">
        <v>96</v>
      </c>
      <c r="AD51" s="121" t="s">
        <v>97</v>
      </c>
      <c r="AE51" s="157"/>
    </row>
    <row r="52" spans="1:31" ht="30" thickBot="1">
      <c r="A52" s="71">
        <v>1037</v>
      </c>
      <c r="B52" s="72">
        <v>961</v>
      </c>
      <c r="C52" s="72">
        <v>1068</v>
      </c>
      <c r="D52" s="72">
        <v>1556</v>
      </c>
      <c r="E52" s="72">
        <v>1622</v>
      </c>
      <c r="F52" s="72">
        <v>1539</v>
      </c>
      <c r="G52" s="72">
        <v>4319</v>
      </c>
      <c r="H52" s="72">
        <v>4122</v>
      </c>
      <c r="I52" s="72">
        <v>3386</v>
      </c>
      <c r="J52" s="72">
        <v>3477</v>
      </c>
      <c r="K52" s="72">
        <v>3770</v>
      </c>
      <c r="L52" s="73">
        <v>4476</v>
      </c>
      <c r="M52" s="73">
        <v>5078</v>
      </c>
      <c r="N52" s="73">
        <v>6469</v>
      </c>
      <c r="O52" s="73">
        <v>7310</v>
      </c>
      <c r="P52" s="214"/>
      <c r="Q52" s="215">
        <v>9943</v>
      </c>
      <c r="R52" s="215">
        <v>11847</v>
      </c>
      <c r="S52" s="215">
        <v>11459</v>
      </c>
      <c r="T52" s="215">
        <v>12162</v>
      </c>
      <c r="U52" s="215">
        <v>13599</v>
      </c>
      <c r="V52" s="215">
        <v>15.248</v>
      </c>
      <c r="W52" s="215">
        <v>15.701</v>
      </c>
      <c r="X52" s="99">
        <v>21.606</v>
      </c>
      <c r="Y52" s="262">
        <v>21.549</v>
      </c>
      <c r="Z52" s="262">
        <v>35.081</v>
      </c>
      <c r="AA52" s="262">
        <v>39.719</v>
      </c>
      <c r="AB52" s="305">
        <v>41091</v>
      </c>
      <c r="AC52" s="139" t="s">
        <v>98</v>
      </c>
      <c r="AD52" s="121" t="s">
        <v>99</v>
      </c>
      <c r="AE52" s="157"/>
    </row>
    <row r="53" spans="1:31" ht="33" thickTop="1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6"/>
      <c r="M53" s="76"/>
      <c r="N53" s="76"/>
      <c r="O53" s="76"/>
      <c r="P53" s="216"/>
      <c r="Q53" s="217"/>
      <c r="R53" s="217"/>
      <c r="S53" s="217"/>
      <c r="T53" s="217"/>
      <c r="U53" s="217"/>
      <c r="V53" s="217"/>
      <c r="W53" s="217"/>
      <c r="X53" s="100"/>
      <c r="Y53" s="263"/>
      <c r="Z53" s="263"/>
      <c r="AA53" s="263"/>
      <c r="AB53" s="100"/>
      <c r="AC53" s="140" t="s">
        <v>101</v>
      </c>
      <c r="AD53" s="122"/>
      <c r="AE53" s="164" t="s">
        <v>102</v>
      </c>
    </row>
    <row r="54" spans="1:31" ht="30">
      <c r="A54" s="34">
        <v>188366</v>
      </c>
      <c r="B54" s="35">
        <v>171888</v>
      </c>
      <c r="C54" s="35">
        <v>199680</v>
      </c>
      <c r="D54" s="35">
        <v>175646</v>
      </c>
      <c r="E54" s="35">
        <v>147300</v>
      </c>
      <c r="F54" s="35">
        <v>198649</v>
      </c>
      <c r="G54" s="35">
        <v>196587</v>
      </c>
      <c r="H54" s="35">
        <v>219578</v>
      </c>
      <c r="I54" s="35">
        <v>234824</v>
      </c>
      <c r="J54" s="35">
        <v>235658</v>
      </c>
      <c r="K54" s="35">
        <v>227655</v>
      </c>
      <c r="L54" s="36">
        <v>228871</v>
      </c>
      <c r="M54" s="36">
        <v>232260</v>
      </c>
      <c r="N54" s="36">
        <v>417022</v>
      </c>
      <c r="O54" s="36">
        <v>407188</v>
      </c>
      <c r="P54" s="177">
        <v>269371</v>
      </c>
      <c r="Q54" s="178">
        <v>304943</v>
      </c>
      <c r="R54" s="178">
        <v>302623</v>
      </c>
      <c r="S54" s="178">
        <v>290494</v>
      </c>
      <c r="T54" s="178">
        <v>285112</v>
      </c>
      <c r="U54" s="178">
        <v>234440</v>
      </c>
      <c r="V54" s="178">
        <v>248.431</v>
      </c>
      <c r="W54" s="178">
        <v>272.206</v>
      </c>
      <c r="X54" s="86">
        <v>294.545</v>
      </c>
      <c r="Y54" s="244">
        <v>232.839</v>
      </c>
      <c r="Z54" s="271">
        <v>248574</v>
      </c>
      <c r="AA54" s="271">
        <v>249354</v>
      </c>
      <c r="AB54" s="299">
        <v>210976</v>
      </c>
      <c r="AC54" s="127" t="s">
        <v>103</v>
      </c>
      <c r="AD54" s="108" t="s">
        <v>104</v>
      </c>
      <c r="AE54" s="157"/>
    </row>
    <row r="55" spans="1:31" ht="30" thickBot="1">
      <c r="A55" s="50">
        <v>5594259</v>
      </c>
      <c r="B55" s="51">
        <v>4402201</v>
      </c>
      <c r="C55" s="51">
        <v>5701123</v>
      </c>
      <c r="D55" s="51">
        <v>4412231</v>
      </c>
      <c r="E55" s="51">
        <v>3239183</v>
      </c>
      <c r="F55" s="51">
        <v>3883967</v>
      </c>
      <c r="G55" s="51">
        <v>3725157</v>
      </c>
      <c r="H55" s="51">
        <v>4499425</v>
      </c>
      <c r="I55" s="51">
        <v>5121176</v>
      </c>
      <c r="J55" s="51">
        <v>5443122</v>
      </c>
      <c r="K55" s="51">
        <v>4530195</v>
      </c>
      <c r="L55" s="52">
        <v>4693476</v>
      </c>
      <c r="M55" s="52">
        <v>4688379</v>
      </c>
      <c r="N55" s="52">
        <v>8901543</v>
      </c>
      <c r="O55" s="52">
        <v>9604124</v>
      </c>
      <c r="P55" s="188">
        <v>7708269</v>
      </c>
      <c r="Q55" s="189">
        <v>7520973</v>
      </c>
      <c r="R55" s="189">
        <v>7410812</v>
      </c>
      <c r="S55" s="189">
        <v>6952087</v>
      </c>
      <c r="T55" s="189">
        <v>5963298</v>
      </c>
      <c r="U55" s="189">
        <v>5.640226</v>
      </c>
      <c r="V55" s="218" t="s">
        <v>141</v>
      </c>
      <c r="W55" s="218" t="s">
        <v>155</v>
      </c>
      <c r="X55" s="168" t="s">
        <v>163</v>
      </c>
      <c r="Y55" s="264" t="s">
        <v>175</v>
      </c>
      <c r="Z55" s="286">
        <v>8712483</v>
      </c>
      <c r="AA55" s="286">
        <v>8633656</v>
      </c>
      <c r="AB55" s="306">
        <v>7717138</v>
      </c>
      <c r="AC55" s="132" t="s">
        <v>100</v>
      </c>
      <c r="AD55" s="123" t="s">
        <v>105</v>
      </c>
      <c r="AE55" s="155"/>
    </row>
    <row r="56" spans="1:31" ht="33" thickTop="1">
      <c r="A56" s="59">
        <f aca="true" t="shared" si="11" ref="A56:K56">SUM(A57:A58)</f>
        <v>4934330</v>
      </c>
      <c r="B56" s="60">
        <f t="shared" si="11"/>
        <v>4229348</v>
      </c>
      <c r="C56" s="60">
        <f t="shared" si="11"/>
        <v>4334084</v>
      </c>
      <c r="D56" s="60">
        <f t="shared" si="11"/>
        <v>3579491</v>
      </c>
      <c r="E56" s="60">
        <f t="shared" si="11"/>
        <v>3714063</v>
      </c>
      <c r="F56" s="60">
        <f t="shared" si="11"/>
        <v>3843106</v>
      </c>
      <c r="G56" s="60">
        <f t="shared" si="11"/>
        <v>4292498</v>
      </c>
      <c r="H56" s="60">
        <f t="shared" si="11"/>
        <v>4440242</v>
      </c>
      <c r="I56" s="60">
        <f t="shared" si="11"/>
        <v>3802647</v>
      </c>
      <c r="J56" s="60">
        <f t="shared" si="11"/>
        <v>3645693</v>
      </c>
      <c r="K56" s="60">
        <f t="shared" si="11"/>
        <v>3173183</v>
      </c>
      <c r="L56" s="61">
        <f>SUM(L57:L58)</f>
        <v>3648326</v>
      </c>
      <c r="M56" s="61">
        <f>SUM(M57:M58)</f>
        <v>4243175</v>
      </c>
      <c r="N56" s="61">
        <v>3605922</v>
      </c>
      <c r="O56" s="61">
        <v>4516887</v>
      </c>
      <c r="P56" s="219">
        <v>4070937</v>
      </c>
      <c r="Q56" s="220">
        <v>3259649</v>
      </c>
      <c r="R56" s="220">
        <v>3583091</v>
      </c>
      <c r="S56" s="220">
        <v>4345458</v>
      </c>
      <c r="T56" s="220">
        <v>3208494</v>
      </c>
      <c r="U56" s="220">
        <v>4.203065</v>
      </c>
      <c r="V56" s="220" t="s">
        <v>156</v>
      </c>
      <c r="W56" s="220">
        <v>4.316063</v>
      </c>
      <c r="X56" s="101" t="s">
        <v>164</v>
      </c>
      <c r="Y56" s="265" t="s">
        <v>176</v>
      </c>
      <c r="Z56" s="287">
        <v>1241447</v>
      </c>
      <c r="AA56" s="287">
        <v>1333795</v>
      </c>
      <c r="AB56" s="307">
        <v>1243481</v>
      </c>
      <c r="AC56" s="135" t="s">
        <v>106</v>
      </c>
      <c r="AD56" s="124"/>
      <c r="AE56" s="165" t="s">
        <v>107</v>
      </c>
    </row>
    <row r="57" spans="1:31" ht="30">
      <c r="A57" s="34">
        <v>2402472</v>
      </c>
      <c r="B57" s="35">
        <v>1384158</v>
      </c>
      <c r="C57" s="35">
        <v>1523155</v>
      </c>
      <c r="D57" s="35">
        <v>1018794</v>
      </c>
      <c r="E57" s="35">
        <v>1204691</v>
      </c>
      <c r="F57" s="35">
        <v>1326888</v>
      </c>
      <c r="G57" s="35">
        <v>1412502</v>
      </c>
      <c r="H57" s="35">
        <v>1810039</v>
      </c>
      <c r="I57" s="35">
        <v>1255026</v>
      </c>
      <c r="J57" s="35">
        <v>1112115</v>
      </c>
      <c r="K57" s="35">
        <v>1610923</v>
      </c>
      <c r="L57" s="36">
        <v>2443192</v>
      </c>
      <c r="M57" s="36">
        <v>1827538</v>
      </c>
      <c r="N57" s="36">
        <v>1217191</v>
      </c>
      <c r="O57" s="36">
        <v>1739581</v>
      </c>
      <c r="P57" s="201">
        <v>1446804</v>
      </c>
      <c r="Q57" s="202">
        <v>948558</v>
      </c>
      <c r="R57" s="202">
        <v>1249995</v>
      </c>
      <c r="S57" s="202">
        <v>1772638</v>
      </c>
      <c r="T57" s="202">
        <v>1146140</v>
      </c>
      <c r="U57" s="202">
        <v>2.099641</v>
      </c>
      <c r="V57" s="203" t="s">
        <v>142</v>
      </c>
      <c r="W57" s="203" t="s">
        <v>153</v>
      </c>
      <c r="X57" s="169" t="s">
        <v>177</v>
      </c>
      <c r="Y57" s="254">
        <v>0</v>
      </c>
      <c r="Z57" s="254">
        <v>0</v>
      </c>
      <c r="AA57" s="254">
        <v>0</v>
      </c>
      <c r="AB57" s="169">
        <v>0</v>
      </c>
      <c r="AC57" s="127" t="s">
        <v>108</v>
      </c>
      <c r="AD57" s="108" t="s">
        <v>109</v>
      </c>
      <c r="AE57" s="157"/>
    </row>
    <row r="58" spans="1:31" ht="30">
      <c r="A58" s="34">
        <v>2531858</v>
      </c>
      <c r="B58" s="35">
        <v>2845190</v>
      </c>
      <c r="C58" s="35">
        <v>2810929</v>
      </c>
      <c r="D58" s="35">
        <v>2560697</v>
      </c>
      <c r="E58" s="35">
        <v>2509372</v>
      </c>
      <c r="F58" s="35">
        <v>2516218</v>
      </c>
      <c r="G58" s="35">
        <v>2879996</v>
      </c>
      <c r="H58" s="35">
        <v>2630203</v>
      </c>
      <c r="I58" s="35">
        <v>2547621</v>
      </c>
      <c r="J58" s="35">
        <v>2533578</v>
      </c>
      <c r="K58" s="35">
        <v>1562260</v>
      </c>
      <c r="L58" s="36">
        <v>1205134</v>
      </c>
      <c r="M58" s="36">
        <v>2415637</v>
      </c>
      <c r="N58" s="36">
        <v>2388731</v>
      </c>
      <c r="O58" s="36">
        <v>2777306</v>
      </c>
      <c r="P58" s="201">
        <v>2624133</v>
      </c>
      <c r="Q58" s="202">
        <v>2311091</v>
      </c>
      <c r="R58" s="202">
        <v>2333096</v>
      </c>
      <c r="S58" s="202">
        <v>2572820</v>
      </c>
      <c r="T58" s="202">
        <v>2062346</v>
      </c>
      <c r="U58" s="202">
        <v>2.103424</v>
      </c>
      <c r="V58" s="203" t="s">
        <v>143</v>
      </c>
      <c r="W58" s="203" t="s">
        <v>154</v>
      </c>
      <c r="X58" s="169">
        <v>960.755</v>
      </c>
      <c r="Y58" s="254" t="s">
        <v>176</v>
      </c>
      <c r="Z58" s="283">
        <v>1241447</v>
      </c>
      <c r="AA58" s="283">
        <v>1333795</v>
      </c>
      <c r="AB58" s="302">
        <v>1243481</v>
      </c>
      <c r="AC58" s="127" t="s">
        <v>110</v>
      </c>
      <c r="AD58" s="108" t="s">
        <v>111</v>
      </c>
      <c r="AE58" s="157"/>
    </row>
    <row r="59" spans="1:31" ht="30" thickBot="1">
      <c r="A59" s="77">
        <v>94760</v>
      </c>
      <c r="B59" s="78">
        <v>54595</v>
      </c>
      <c r="C59" s="78">
        <v>60077</v>
      </c>
      <c r="D59" s="78">
        <v>40184</v>
      </c>
      <c r="E59" s="78">
        <v>36047</v>
      </c>
      <c r="F59" s="78">
        <v>43591</v>
      </c>
      <c r="G59" s="78">
        <v>54860</v>
      </c>
      <c r="H59" s="78">
        <v>73156</v>
      </c>
      <c r="I59" s="78">
        <v>51164</v>
      </c>
      <c r="J59" s="78">
        <v>45634</v>
      </c>
      <c r="K59" s="78">
        <v>62556</v>
      </c>
      <c r="L59" s="79">
        <v>92561</v>
      </c>
      <c r="M59" s="79">
        <v>63975</v>
      </c>
      <c r="N59" s="79">
        <v>44923</v>
      </c>
      <c r="O59" s="79">
        <v>60831</v>
      </c>
      <c r="P59" s="221">
        <v>60831</v>
      </c>
      <c r="Q59" s="222">
        <v>31994</v>
      </c>
      <c r="R59" s="222">
        <v>39605</v>
      </c>
      <c r="S59" s="222">
        <v>47665</v>
      </c>
      <c r="T59" s="222">
        <v>34825</v>
      </c>
      <c r="U59" s="222">
        <v>62802</v>
      </c>
      <c r="V59" s="222">
        <v>95.854</v>
      </c>
      <c r="W59" s="222">
        <v>71.656</v>
      </c>
      <c r="X59" s="102">
        <v>12.741</v>
      </c>
      <c r="Y59" s="266">
        <v>0</v>
      </c>
      <c r="Z59" s="266">
        <v>0</v>
      </c>
      <c r="AA59" s="266">
        <v>0</v>
      </c>
      <c r="AB59" s="102">
        <v>0</v>
      </c>
      <c r="AC59" s="141" t="s">
        <v>112</v>
      </c>
      <c r="AD59" s="125" t="s">
        <v>113</v>
      </c>
      <c r="AE59" s="166"/>
    </row>
    <row r="60" spans="29:31" ht="33" thickTop="1">
      <c r="AC60" s="142"/>
      <c r="AD60" s="81" t="s">
        <v>114</v>
      </c>
      <c r="AE60" s="82" t="s">
        <v>114</v>
      </c>
    </row>
    <row r="61" ht="30">
      <c r="AA61" t="s">
        <v>114</v>
      </c>
    </row>
    <row r="63" ht="30">
      <c r="AE63" s="84"/>
    </row>
    <row r="64" ht="30">
      <c r="AE64" s="84"/>
    </row>
  </sheetData>
  <sheetProtection/>
  <printOptions/>
  <pageMargins left="0.75" right="0.75" top="1" bottom="1" header="0.5" footer="0.5"/>
  <pageSetup horizontalDpi="300" verticalDpi="300" orientation="portrait" paperSize="9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Aqaba Port 1990-2014</dc:title>
  <dc:subject/>
  <dc:creator>Capt.Dalabieh</dc:creator>
  <cp:keywords/>
  <dc:description/>
  <cp:lastModifiedBy>Raeda</cp:lastModifiedBy>
  <cp:lastPrinted>2015-01-13T11:12:49Z</cp:lastPrinted>
  <dcterms:created xsi:type="dcterms:W3CDTF">2003-04-06T09:44:30Z</dcterms:created>
  <dcterms:modified xsi:type="dcterms:W3CDTF">2018-01-09T09:44:07Z</dcterms:modified>
  <cp:category/>
  <cp:version/>
  <cp:contentType/>
  <cp:contentStatus/>
</cp:coreProperties>
</file>