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ear 2021\stis 2021 Jan - September\"/>
    </mc:Choice>
  </mc:AlternateContent>
  <xr:revisionPtr revIDLastSave="0" documentId="13_ncr:1_{514074C7-071D-4D8D-9E12-564B61CE498F}" xr6:coauthVersionLast="47" xr6:coauthVersionMax="47" xr10:uidLastSave="{00000000-0000-0000-0000-000000000000}"/>
  <bookViews>
    <workbookView xWindow="4965" yWindow="405" windowWidth="20130" windowHeight="14655" activeTab="4" xr2:uid="{00000000-000D-0000-FFFF-FFFF00000000}"/>
  </bookViews>
  <sheets>
    <sheet name="Table 1" sheetId="1" r:id="rId1"/>
    <sheet name="Total Vsl - Type" sheetId="2" r:id="rId2"/>
    <sheet name="Total Tons - Type" sheetId="3" r:id="rId3"/>
    <sheet name="VSL- month" sheetId="4" r:id="rId4"/>
    <sheet name="TONS mont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5" l="1"/>
  <c r="AB26" i="4"/>
  <c r="AA26" i="4"/>
  <c r="AB26" i="5"/>
  <c r="AA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7" i="5"/>
  <c r="AA7" i="4"/>
  <c r="AB7" i="4"/>
  <c r="AB25" i="4"/>
  <c r="AA25" i="4"/>
  <c r="AB24" i="4"/>
  <c r="AA24" i="4"/>
  <c r="AB23" i="4"/>
  <c r="AA23" i="4"/>
  <c r="AB22" i="4"/>
  <c r="AA22" i="4"/>
  <c r="AB21" i="4"/>
  <c r="AA21" i="4"/>
  <c r="AB20" i="4"/>
  <c r="AA20" i="4"/>
  <c r="AB19" i="4"/>
  <c r="AA19" i="4"/>
  <c r="AB18" i="4"/>
  <c r="AA18" i="4"/>
  <c r="AB17" i="4"/>
  <c r="AA17" i="4"/>
  <c r="AB16" i="4"/>
  <c r="AA16" i="4"/>
  <c r="AB15" i="4"/>
  <c r="AA15" i="4"/>
  <c r="AB14" i="4"/>
  <c r="AA14" i="4"/>
  <c r="AB13" i="4"/>
  <c r="AA13" i="4"/>
  <c r="AB12" i="4"/>
  <c r="AA12" i="4"/>
  <c r="AB11" i="4"/>
  <c r="AA11" i="4"/>
  <c r="AB10" i="4"/>
  <c r="AA10" i="4"/>
  <c r="AB9" i="4"/>
  <c r="AA9" i="4"/>
  <c r="AB8" i="4"/>
  <c r="AA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C39" i="4" s="1"/>
  <c r="V26" i="4"/>
  <c r="W26" i="4"/>
  <c r="X26" i="4"/>
  <c r="Y26" i="4"/>
  <c r="C41" i="4" s="1"/>
  <c r="Z26" i="4"/>
  <c r="AB7" i="3"/>
  <c r="AA7" i="3"/>
  <c r="AB25" i="3"/>
  <c r="AA25" i="3"/>
  <c r="AB24" i="3"/>
  <c r="AA24" i="3"/>
  <c r="AB23" i="3"/>
  <c r="AA23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C26" i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B26" i="2" s="1"/>
  <c r="AA7" i="2"/>
  <c r="AA26" i="2" s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D26" i="5"/>
  <c r="AB7" i="5"/>
  <c r="C30" i="4"/>
  <c r="Z26" i="5"/>
  <c r="C41" i="5" s="1"/>
  <c r="Y26" i="5"/>
  <c r="X26" i="5"/>
  <c r="C40" i="5" s="1"/>
  <c r="W26" i="5"/>
  <c r="V26" i="5"/>
  <c r="C39" i="5" s="1"/>
  <c r="U26" i="5"/>
  <c r="T26" i="5"/>
  <c r="C38" i="5" s="1"/>
  <c r="S26" i="5"/>
  <c r="R26" i="5"/>
  <c r="C37" i="5" s="1"/>
  <c r="Q26" i="5"/>
  <c r="P26" i="5"/>
  <c r="C36" i="5" s="1"/>
  <c r="O26" i="5"/>
  <c r="N26" i="5"/>
  <c r="C35" i="5" s="1"/>
  <c r="M26" i="5"/>
  <c r="L26" i="5"/>
  <c r="C34" i="5" s="1"/>
  <c r="K26" i="5"/>
  <c r="J26" i="5"/>
  <c r="C33" i="5" s="1"/>
  <c r="I26" i="5"/>
  <c r="H26" i="5"/>
  <c r="C32" i="5" s="1"/>
  <c r="G26" i="5"/>
  <c r="F26" i="5"/>
  <c r="C31" i="5" s="1"/>
  <c r="E26" i="5"/>
  <c r="C26" i="5"/>
  <c r="C40" i="4"/>
  <c r="C38" i="4"/>
  <c r="C37" i="4"/>
  <c r="C36" i="4"/>
  <c r="C34" i="4"/>
  <c r="C33" i="4"/>
  <c r="C32" i="4"/>
  <c r="C31" i="4"/>
  <c r="C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35" i="4" l="1"/>
  <c r="AB26" i="3"/>
  <c r="AA26" i="3"/>
</calcChain>
</file>

<file path=xl/sharedStrings.xml><?xml version="1.0" encoding="utf-8"?>
<sst xmlns="http://schemas.openxmlformats.org/spreadsheetml/2006/main" count="328" uniqueCount="88">
  <si>
    <r>
      <rPr>
        <b/>
        <sz val="12"/>
        <rFont val="DejaVu Sans"/>
        <family val="2"/>
      </rPr>
      <t>TYPE</t>
    </r>
  </si>
  <si>
    <r>
      <rPr>
        <b/>
        <sz val="12"/>
        <rFont val="DejaVu Sans"/>
        <family val="2"/>
      </rPr>
      <t>January</t>
    </r>
  </si>
  <si>
    <r>
      <rPr>
        <b/>
        <sz val="12"/>
        <rFont val="DejaVu Sans"/>
        <family val="2"/>
      </rPr>
      <t>Februar</t>
    </r>
  </si>
  <si>
    <r>
      <rPr>
        <b/>
        <sz val="12"/>
        <rFont val="DejaVu Sans"/>
        <family val="2"/>
      </rPr>
      <t>March</t>
    </r>
  </si>
  <si>
    <r>
      <rPr>
        <b/>
        <sz val="12"/>
        <rFont val="DejaVu Sans"/>
        <family val="2"/>
      </rPr>
      <t>April</t>
    </r>
  </si>
  <si>
    <r>
      <rPr>
        <b/>
        <sz val="12"/>
        <rFont val="DejaVu Sans"/>
        <family val="2"/>
      </rPr>
      <t>May</t>
    </r>
  </si>
  <si>
    <r>
      <rPr>
        <b/>
        <sz val="12"/>
        <rFont val="DejaVu Sans"/>
        <family val="2"/>
      </rPr>
      <t>June</t>
    </r>
  </si>
  <si>
    <r>
      <rPr>
        <b/>
        <sz val="12"/>
        <rFont val="DejaVu Sans"/>
        <family val="2"/>
      </rPr>
      <t>July</t>
    </r>
  </si>
  <si>
    <r>
      <rPr>
        <b/>
        <sz val="12"/>
        <rFont val="DejaVu Sans"/>
        <family val="2"/>
      </rPr>
      <t>August</t>
    </r>
  </si>
  <si>
    <r>
      <rPr>
        <b/>
        <sz val="11"/>
        <rFont val="DejaVu Sans"/>
        <family val="2"/>
      </rPr>
      <t>Septembe</t>
    </r>
  </si>
  <si>
    <r>
      <rPr>
        <b/>
        <sz val="12"/>
        <rFont val="DejaVu Sans"/>
        <family val="2"/>
      </rPr>
      <t>October</t>
    </r>
  </si>
  <si>
    <r>
      <rPr>
        <b/>
        <sz val="11"/>
        <rFont val="DejaVu Sans"/>
        <family val="2"/>
      </rPr>
      <t>Novembe</t>
    </r>
  </si>
  <si>
    <r>
      <rPr>
        <b/>
        <sz val="11"/>
        <rFont val="DejaVu Sans"/>
        <family val="2"/>
      </rPr>
      <t>Decembe</t>
    </r>
  </si>
  <si>
    <r>
      <rPr>
        <b/>
        <sz val="11"/>
        <rFont val="DejaVu Sans"/>
        <family val="2"/>
      </rPr>
      <t>Total</t>
    </r>
  </si>
  <si>
    <r>
      <rPr>
        <b/>
        <sz val="10"/>
        <rFont val="DejaVu Sans"/>
        <family val="2"/>
      </rPr>
      <t>Vsls</t>
    </r>
  </si>
  <si>
    <r>
      <rPr>
        <b/>
        <sz val="10"/>
        <rFont val="DejaVu Sans"/>
        <family val="2"/>
      </rPr>
      <t>Tons</t>
    </r>
  </si>
  <si>
    <r>
      <rPr>
        <b/>
        <sz val="10"/>
        <rFont val="DejaVu Sans"/>
        <family val="2"/>
      </rPr>
      <t>Vsls.</t>
    </r>
  </si>
  <si>
    <r>
      <rPr>
        <b/>
        <sz val="12"/>
        <rFont val="DejaVu Sans"/>
        <family val="2"/>
      </rPr>
      <t>TOTAL</t>
    </r>
  </si>
  <si>
    <t>CONTRS.</t>
  </si>
  <si>
    <t>UNITS</t>
  </si>
  <si>
    <t>PHOSPHATE</t>
  </si>
  <si>
    <t>MOP</t>
  </si>
  <si>
    <t>FERTILIZERS</t>
  </si>
  <si>
    <t>NIL</t>
  </si>
  <si>
    <t>G.CARGO</t>
  </si>
  <si>
    <t>CRUDE OIL/BULK</t>
  </si>
  <si>
    <t>PHOS.ACID/BULK</t>
  </si>
  <si>
    <t>STEEL</t>
  </si>
  <si>
    <t>CALCIUM/BULK</t>
  </si>
  <si>
    <t>NETRAT/ BAGS</t>
  </si>
  <si>
    <t>January</t>
  </si>
  <si>
    <t>March</t>
  </si>
  <si>
    <t>April</t>
  </si>
  <si>
    <t>May</t>
  </si>
  <si>
    <t>June</t>
  </si>
  <si>
    <t>July</t>
  </si>
  <si>
    <t>August</t>
  </si>
  <si>
    <t>October</t>
  </si>
  <si>
    <t>Vsls</t>
  </si>
  <si>
    <t>Tons</t>
  </si>
  <si>
    <t>Month</t>
  </si>
  <si>
    <t>February</t>
  </si>
  <si>
    <t>September</t>
  </si>
  <si>
    <t>November</t>
  </si>
  <si>
    <t>December</t>
  </si>
  <si>
    <t>FUEL OIL/BULK</t>
  </si>
  <si>
    <t>FERTILIZERS/BAGS</t>
  </si>
  <si>
    <t>GAS OIL</t>
  </si>
  <si>
    <r>
      <rPr>
        <b/>
        <sz val="10"/>
        <rFont val="Nimbus Sans L"/>
      </rPr>
      <t>TYPE</t>
    </r>
  </si>
  <si>
    <r>
      <rPr>
        <b/>
        <sz val="10"/>
        <rFont val="Nimbus Sans L"/>
      </rPr>
      <t>January</t>
    </r>
  </si>
  <si>
    <r>
      <rPr>
        <b/>
        <sz val="10"/>
        <rFont val="Nimbus Sans L"/>
      </rPr>
      <t>February</t>
    </r>
  </si>
  <si>
    <r>
      <rPr>
        <b/>
        <sz val="10"/>
        <rFont val="Nimbus Sans L"/>
      </rPr>
      <t>March</t>
    </r>
  </si>
  <si>
    <r>
      <rPr>
        <b/>
        <sz val="10"/>
        <rFont val="Nimbus Sans L"/>
      </rPr>
      <t>April</t>
    </r>
  </si>
  <si>
    <r>
      <rPr>
        <b/>
        <sz val="10"/>
        <rFont val="Nimbus Sans L"/>
      </rPr>
      <t>May</t>
    </r>
  </si>
  <si>
    <r>
      <rPr>
        <b/>
        <sz val="10"/>
        <rFont val="Nimbus Sans L"/>
      </rPr>
      <t>June</t>
    </r>
  </si>
  <si>
    <r>
      <rPr>
        <b/>
        <sz val="10"/>
        <rFont val="Nimbus Sans L"/>
      </rPr>
      <t>July</t>
    </r>
  </si>
  <si>
    <r>
      <rPr>
        <b/>
        <sz val="10"/>
        <rFont val="Nimbus Sans L"/>
      </rPr>
      <t>August</t>
    </r>
  </si>
  <si>
    <r>
      <rPr>
        <b/>
        <sz val="10"/>
        <rFont val="Nimbus Sans L"/>
      </rPr>
      <t>September</t>
    </r>
  </si>
  <si>
    <r>
      <rPr>
        <b/>
        <sz val="10"/>
        <rFont val="Nimbus Sans L"/>
      </rPr>
      <t>October</t>
    </r>
  </si>
  <si>
    <r>
      <rPr>
        <b/>
        <sz val="10"/>
        <rFont val="Nimbus Sans L"/>
      </rPr>
      <t>November</t>
    </r>
  </si>
  <si>
    <r>
      <rPr>
        <b/>
        <sz val="10"/>
        <rFont val="Nimbus Sans L"/>
      </rPr>
      <t>December</t>
    </r>
  </si>
  <si>
    <r>
      <rPr>
        <b/>
        <sz val="10"/>
        <rFont val="Nimbus Sans L"/>
      </rPr>
      <t>Total</t>
    </r>
  </si>
  <si>
    <r>
      <rPr>
        <b/>
        <sz val="10"/>
        <rFont val="Nimbus Sans L"/>
      </rPr>
      <t>Vsls.</t>
    </r>
  </si>
  <si>
    <r>
      <rPr>
        <b/>
        <sz val="10"/>
        <rFont val="Nimbus Sans L"/>
      </rPr>
      <t>Tons</t>
    </r>
  </si>
  <si>
    <r>
      <rPr>
        <b/>
        <sz val="10"/>
        <rFont val="DejaVu Serif"/>
        <family val="1"/>
      </rPr>
      <t>CONTRS.</t>
    </r>
  </si>
  <si>
    <r>
      <rPr>
        <b/>
        <sz val="10"/>
        <rFont val="DejaVu Serif"/>
        <family val="1"/>
      </rPr>
      <t>UNITS</t>
    </r>
  </si>
  <si>
    <r>
      <rPr>
        <b/>
        <sz val="10"/>
        <rFont val="DejaVu Serif"/>
        <family val="1"/>
      </rPr>
      <t>PHOSPHATE</t>
    </r>
  </si>
  <si>
    <r>
      <rPr>
        <b/>
        <sz val="10"/>
        <rFont val="DejaVu Serif"/>
        <family val="1"/>
      </rPr>
      <t>MOP</t>
    </r>
  </si>
  <si>
    <r>
      <rPr>
        <b/>
        <sz val="10"/>
        <rFont val="DejaVu Serif"/>
        <family val="1"/>
      </rPr>
      <t>FERTILIZERS</t>
    </r>
  </si>
  <si>
    <r>
      <rPr>
        <b/>
        <sz val="10"/>
        <rFont val="DejaVu Serif"/>
        <family val="1"/>
      </rPr>
      <t>NIL</t>
    </r>
  </si>
  <si>
    <r>
      <rPr>
        <b/>
        <sz val="10"/>
        <rFont val="DejaVu Serif"/>
        <family val="1"/>
      </rPr>
      <t>CHEMICALS/BULK</t>
    </r>
  </si>
  <si>
    <r>
      <rPr>
        <b/>
        <sz val="10"/>
        <rFont val="DejaVu Serif"/>
        <family val="1"/>
      </rPr>
      <t>G.CARGO</t>
    </r>
  </si>
  <si>
    <r>
      <rPr>
        <b/>
        <sz val="10"/>
        <rFont val="DejaVu Serif"/>
        <family val="1"/>
      </rPr>
      <t>CRUDE</t>
    </r>
    <r>
      <rPr>
        <b/>
        <sz val="10"/>
        <rFont val="DejaVu Sans"/>
        <family val="2"/>
      </rPr>
      <t xml:space="preserve"> </t>
    </r>
    <r>
      <rPr>
        <b/>
        <sz val="10"/>
        <rFont val="DejaVu Serif"/>
        <family val="1"/>
      </rPr>
      <t>OIL/BULK</t>
    </r>
  </si>
  <si>
    <r>
      <rPr>
        <b/>
        <sz val="10"/>
        <rFont val="DejaVu Serif"/>
        <family val="1"/>
      </rPr>
      <t>FUEL</t>
    </r>
    <r>
      <rPr>
        <b/>
        <sz val="10"/>
        <rFont val="DejaVu Sans"/>
        <family val="2"/>
      </rPr>
      <t xml:space="preserve"> </t>
    </r>
    <r>
      <rPr>
        <b/>
        <sz val="10"/>
        <rFont val="DejaVu Serif"/>
        <family val="1"/>
      </rPr>
      <t>OIL/BULK</t>
    </r>
  </si>
  <si>
    <r>
      <rPr>
        <b/>
        <sz val="10"/>
        <rFont val="DejaVu Serif"/>
        <family val="1"/>
      </rPr>
      <t>PHOS.ACID/BULK</t>
    </r>
  </si>
  <si>
    <r>
      <rPr>
        <b/>
        <sz val="10"/>
        <rFont val="DejaVu Serif"/>
        <family val="1"/>
      </rPr>
      <t>NAVY</t>
    </r>
  </si>
  <si>
    <r>
      <rPr>
        <b/>
        <sz val="10"/>
        <rFont val="DejaVu Serif"/>
        <family val="1"/>
      </rPr>
      <t>STEEL</t>
    </r>
  </si>
  <si>
    <r>
      <rPr>
        <b/>
        <sz val="10"/>
        <rFont val="DejaVu Serif"/>
        <family val="1"/>
      </rPr>
      <t>CRUISE</t>
    </r>
  </si>
  <si>
    <r>
      <rPr>
        <b/>
        <sz val="10"/>
        <rFont val="DejaVu Serif"/>
        <family val="1"/>
      </rPr>
      <t>FERTILIZERS/BAGS</t>
    </r>
  </si>
  <si>
    <r>
      <rPr>
        <b/>
        <sz val="10"/>
        <rFont val="DejaVu Serif"/>
        <family val="1"/>
      </rPr>
      <t>GAS</t>
    </r>
    <r>
      <rPr>
        <b/>
        <sz val="10"/>
        <rFont val="DejaVu Sans"/>
        <family val="2"/>
      </rPr>
      <t xml:space="preserve"> </t>
    </r>
    <r>
      <rPr>
        <b/>
        <sz val="10"/>
        <rFont val="DejaVu Serif"/>
        <family val="1"/>
      </rPr>
      <t>OIL</t>
    </r>
  </si>
  <si>
    <r>
      <rPr>
        <b/>
        <sz val="10"/>
        <rFont val="DejaVu Serif"/>
        <family val="1"/>
      </rPr>
      <t>CALCIUM/BULK</t>
    </r>
  </si>
  <si>
    <r>
      <rPr>
        <b/>
        <sz val="10"/>
        <rFont val="DejaVu Serif"/>
        <family val="1"/>
      </rPr>
      <t>NETRAT/</t>
    </r>
    <r>
      <rPr>
        <b/>
        <sz val="10"/>
        <rFont val="DejaVu Sans"/>
        <family val="2"/>
      </rPr>
      <t xml:space="preserve"> </t>
    </r>
    <r>
      <rPr>
        <b/>
        <sz val="10"/>
        <rFont val="DejaVu Serif"/>
        <family val="1"/>
      </rPr>
      <t>BAGS</t>
    </r>
  </si>
  <si>
    <r>
      <rPr>
        <b/>
        <sz val="10"/>
        <rFont val="DejaVu Serif"/>
        <family val="1"/>
      </rPr>
      <t>MAP</t>
    </r>
  </si>
  <si>
    <r>
      <rPr>
        <b/>
        <sz val="10"/>
        <rFont val="DejaVu Serif"/>
        <family val="1"/>
      </rPr>
      <t>TOTAL</t>
    </r>
  </si>
  <si>
    <t>CHEMICALS/BULK</t>
  </si>
  <si>
    <t>NAVY</t>
  </si>
  <si>
    <t>CRUISE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</si>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</sst>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Times New Roman"/>
      <charset val="204"/>
    </font>
    <font>
      <b/>
      <sz val="12"/>
      <name val="DejaVu Sans"/>
    </font>
    <font>
      <b/>
      <sz val="11"/>
      <name val="DejaVu Sans"/>
    </font>
    <font>
      <b/>
      <sz val="10"/>
      <name val="DejaVu Sans"/>
    </font>
    <font>
      <b/>
      <sz val="12"/>
      <name val="DejaVu Sans"/>
      <family val="2"/>
    </font>
    <font>
      <b/>
      <sz val="11"/>
      <name val="DejaVu Sans"/>
      <family val="2"/>
    </font>
    <font>
      <b/>
      <sz val="10"/>
      <name val="DejaVu Sans"/>
      <family val="2"/>
    </font>
    <font>
      <b/>
      <sz val="8"/>
      <name val="DejaVu Sans"/>
      <charset val="178"/>
    </font>
    <font>
      <b/>
      <sz val="10"/>
      <name val="DejaVu Sans"/>
      <charset val="178"/>
    </font>
    <font>
      <b/>
      <sz val="9"/>
      <name val="DejaVu Sans"/>
      <charset val="178"/>
    </font>
    <font>
      <b/>
      <sz val="8"/>
      <color rgb="FF000000"/>
      <name val="DejaVu Sans"/>
      <charset val="178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178"/>
    </font>
    <font>
      <b/>
      <sz val="8"/>
      <color rgb="FF000000"/>
      <name val="DejaVu Serif"/>
      <family val="2"/>
      <charset val="178"/>
    </font>
    <font>
      <b/>
      <sz val="10"/>
      <name val="Nimbus Sans L"/>
      <charset val="178"/>
    </font>
    <font>
      <b/>
      <sz val="10"/>
      <name val="Nimbus Sans L"/>
    </font>
    <font>
      <b/>
      <sz val="10"/>
      <name val="DejaVu Serif"/>
      <charset val="178"/>
    </font>
    <font>
      <b/>
      <sz val="10"/>
      <name val="DejaVu Serif"/>
      <family val="1"/>
    </font>
    <font>
      <sz val="10"/>
      <color rgb="FF000000"/>
      <name val="DejaVu Serif"/>
      <family val="2"/>
      <charset val="178"/>
    </font>
    <font>
      <b/>
      <sz val="10"/>
      <color rgb="FF000000"/>
      <name val="DejaVu Serif"/>
      <charset val="178"/>
    </font>
  </fonts>
  <fills count="8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 shrinkToFit="1"/>
    </xf>
    <xf numFmtId="0" fontId="8" fillId="3" borderId="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/>
    </xf>
    <xf numFmtId="1" fontId="13" fillId="3" borderId="5" xfId="0" applyNumberFormat="1" applyFont="1" applyFill="1" applyBorder="1" applyAlignment="1">
      <alignment horizontal="center" vertical="top" shrinkToFit="1"/>
    </xf>
    <xf numFmtId="1" fontId="10" fillId="6" borderId="5" xfId="0" applyNumberFormat="1" applyFont="1" applyFill="1" applyBorder="1" applyAlignment="1">
      <alignment horizontal="center" vertical="top" shrinkToFit="1"/>
    </xf>
    <xf numFmtId="0" fontId="7" fillId="6" borderId="5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1" fontId="14" fillId="0" borderId="5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left" vertical="top" wrapText="1" indent="1"/>
    </xf>
    <xf numFmtId="1" fontId="14" fillId="5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/>
    </xf>
    <xf numFmtId="1" fontId="13" fillId="3" borderId="5" xfId="0" applyNumberFormat="1" applyFont="1" applyFill="1" applyBorder="1" applyAlignment="1">
      <alignment horizontal="center" vertical="top"/>
    </xf>
    <xf numFmtId="1" fontId="14" fillId="3" borderId="5" xfId="0" applyNumberFormat="1" applyFont="1" applyFill="1" applyBorder="1" applyAlignment="1">
      <alignment horizontal="left" vertical="top"/>
    </xf>
    <xf numFmtId="1" fontId="15" fillId="0" borderId="5" xfId="0" applyNumberFormat="1" applyFont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4"/>
    </xf>
    <xf numFmtId="0" fontId="1" fillId="2" borderId="4" xfId="0" applyFont="1" applyFill="1" applyBorder="1" applyAlignment="1">
      <alignment horizontal="left" vertical="top" wrapText="1" indent="4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2"/>
    </xf>
    <xf numFmtId="0" fontId="2" fillId="2" borderId="3" xfId="0" applyFont="1" applyFill="1" applyBorder="1" applyAlignment="1">
      <alignment horizontal="left" vertical="top" wrapText="1" indent="2"/>
    </xf>
    <xf numFmtId="0" fontId="16" fillId="4" borderId="1" xfId="0" applyFont="1" applyFill="1" applyBorder="1" applyAlignment="1">
      <alignment horizontal="left" vertical="top" wrapText="1" indent="4"/>
    </xf>
    <xf numFmtId="0" fontId="16" fillId="4" borderId="1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 indent="1"/>
    </xf>
    <xf numFmtId="0" fontId="16" fillId="4" borderId="3" xfId="0" applyFont="1" applyFill="1" applyBorder="1" applyAlignment="1">
      <alignment horizontal="left" vertical="top" wrapText="1" indent="1"/>
    </xf>
    <xf numFmtId="0" fontId="16" fillId="4" borderId="1" xfId="0" applyFont="1" applyFill="1" applyBorder="1" applyAlignment="1">
      <alignment horizontal="left" vertical="top" wrapText="1" indent="2"/>
    </xf>
    <xf numFmtId="0" fontId="16" fillId="4" borderId="3" xfId="0" applyFont="1" applyFill="1" applyBorder="1" applyAlignment="1">
      <alignment horizontal="left" vertical="top" wrapText="1" indent="2"/>
    </xf>
    <xf numFmtId="0" fontId="16" fillId="4" borderId="4" xfId="0" applyFont="1" applyFill="1" applyBorder="1" applyAlignment="1">
      <alignment horizontal="left" vertical="top" wrapText="1" indent="4"/>
    </xf>
    <xf numFmtId="0" fontId="16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left" vertical="top" wrapText="1" indent="1"/>
    </xf>
    <xf numFmtId="0" fontId="18" fillId="0" borderId="5" xfId="0" applyFont="1" applyBorder="1" applyAlignment="1">
      <alignment horizontal="center" vertical="top" wrapText="1"/>
    </xf>
    <xf numFmtId="1" fontId="20" fillId="0" borderId="5" xfId="0" applyNumberFormat="1" applyFont="1" applyBorder="1" applyAlignment="1">
      <alignment vertical="top" shrinkToFit="1"/>
    </xf>
    <xf numFmtId="1" fontId="20" fillId="0" borderId="5" xfId="0" applyNumberFormat="1" applyFont="1" applyBorder="1" applyAlignment="1">
      <alignment horizontal="center" vertical="top" shrinkToFit="1"/>
    </xf>
    <xf numFmtId="1" fontId="20" fillId="0" borderId="5" xfId="0" applyNumberFormat="1" applyFont="1" applyBorder="1" applyAlignment="1">
      <alignment horizontal="left" vertical="top" indent="1" shrinkToFit="1"/>
    </xf>
    <xf numFmtId="1" fontId="20" fillId="0" borderId="5" xfId="0" applyNumberFormat="1" applyFont="1" applyBorder="1" applyAlignment="1">
      <alignment horizontal="right" vertical="top" shrinkToFit="1"/>
    </xf>
    <xf numFmtId="1" fontId="20" fillId="0" borderId="5" xfId="0" applyNumberFormat="1" applyFont="1" applyBorder="1" applyAlignment="1">
      <alignment horizontal="right" vertical="top" indent="1" shrinkToFit="1"/>
    </xf>
    <xf numFmtId="0" fontId="14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 indent="3"/>
    </xf>
    <xf numFmtId="0" fontId="18" fillId="0" borderId="5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left" vertical="top" wrapText="1" indent="3"/>
    </xf>
    <xf numFmtId="0" fontId="18" fillId="0" borderId="5" xfId="0" applyFont="1" applyBorder="1" applyAlignment="1">
      <alignment horizontal="left" vertical="top" wrapText="1" indent="1"/>
    </xf>
    <xf numFmtId="0" fontId="14" fillId="0" borderId="5" xfId="0" applyFont="1" applyBorder="1" applyAlignment="1">
      <alignment horizontal="left" vertical="top" wrapText="1" indent="2"/>
    </xf>
    <xf numFmtId="0" fontId="18" fillId="4" borderId="5" xfId="0" applyFont="1" applyFill="1" applyBorder="1" applyAlignment="1">
      <alignment horizontal="left" vertical="top" wrapText="1" indent="1"/>
    </xf>
    <xf numFmtId="1" fontId="20" fillId="4" borderId="5" xfId="0" applyNumberFormat="1" applyFont="1" applyFill="1" applyBorder="1" applyAlignment="1">
      <alignment horizontal="center" vertical="top" shrinkToFit="1"/>
    </xf>
    <xf numFmtId="0" fontId="18" fillId="3" borderId="5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left" vertical="top" wrapText="1" indent="3"/>
    </xf>
    <xf numFmtId="0" fontId="18" fillId="3" borderId="5" xfId="0" applyFont="1" applyFill="1" applyBorder="1" applyAlignment="1">
      <alignment horizontal="right" vertical="top"/>
    </xf>
    <xf numFmtId="0" fontId="14" fillId="3" borderId="5" xfId="0" applyFont="1" applyFill="1" applyBorder="1" applyAlignment="1">
      <alignment horizontal="left" vertical="top" wrapText="1" indent="3"/>
    </xf>
    <xf numFmtId="0" fontId="18" fillId="3" borderId="5" xfId="0" applyFont="1" applyFill="1" applyBorder="1" applyAlignment="1">
      <alignment horizontal="left" vertical="top" wrapText="1" indent="1"/>
    </xf>
    <xf numFmtId="0" fontId="14" fillId="3" borderId="5" xfId="0" applyFont="1" applyFill="1" applyBorder="1" applyAlignment="1">
      <alignment horizontal="left" vertical="top" wrapText="1" indent="2"/>
    </xf>
    <xf numFmtId="1" fontId="20" fillId="3" borderId="5" xfId="0" applyNumberFormat="1" applyFont="1" applyFill="1" applyBorder="1" applyAlignment="1">
      <alignment horizontal="center" vertical="top" shrinkToFit="1"/>
    </xf>
    <xf numFmtId="1" fontId="21" fillId="3" borderId="5" xfId="0" applyNumberFormat="1" applyFont="1" applyFill="1" applyBorder="1" applyAlignment="1">
      <alignment horizontal="center" vertical="top" shrinkToFit="1"/>
    </xf>
    <xf numFmtId="0" fontId="3" fillId="3" borderId="2" xfId="0" applyFont="1" applyFill="1" applyBorder="1" applyAlignment="1">
      <alignment horizontal="center" vertical="top" wrapText="1"/>
    </xf>
    <xf numFmtId="1" fontId="21" fillId="6" borderId="5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top" wrapText="1"/>
    </xf>
    <xf numFmtId="1" fontId="14" fillId="7" borderId="5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Vsls - Type</a:t>
            </a:r>
          </a:p>
        </c:rich>
      </c:tx>
      <c:layout>
        <c:manualLayout>
          <c:xMode val="edge"/>
          <c:yMode val="edge"/>
          <c:x val="0.4181095279224365"/>
          <c:y val="3.5273358809771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877211060150607E-2"/>
          <c:y val="0.19784826956400742"/>
          <c:w val="0.94890401441704353"/>
          <c:h val="0.534522202912912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Vsl - Type'!$B$7:$B$25</c:f>
              <c:strCache>
                <c:ptCount val="19"/>
                <c:pt idx="0">
                  <c:v>CONTRS.</c:v>
                </c:pt>
                <c:pt idx="1">
                  <c:v>UNITS</c:v>
                </c:pt>
                <c:pt idx="2">
                  <c:v>PHOSPHATE</c:v>
                </c:pt>
                <c:pt idx="3">
                  <c:v>MOP</c:v>
                </c:pt>
                <c:pt idx="4">
                  <c:v>FERTILIZERS</c:v>
                </c:pt>
                <c:pt idx="5">
                  <c:v>NIL</c:v>
                </c:pt>
                <c:pt idx="6">
                  <c:v>CHEMICALS/BULK</c:v>
                </c:pt>
                <c:pt idx="7">
                  <c:v>G.CARGO</c:v>
                </c:pt>
                <c:pt idx="8">
                  <c:v>CRUDE OIL/BULK</c:v>
                </c:pt>
                <c:pt idx="9">
                  <c:v>FUEL OIL/BULK</c:v>
                </c:pt>
                <c:pt idx="10">
                  <c:v>PHOS.ACID/BULK</c:v>
                </c:pt>
                <c:pt idx="11">
                  <c:v>NAVY</c:v>
                </c:pt>
                <c:pt idx="12">
                  <c:v>STEEL</c:v>
                </c:pt>
                <c:pt idx="13">
                  <c:v>CRUISE</c:v>
                </c:pt>
                <c:pt idx="14">
                  <c:v>FERTILIZERS/BAGS</c:v>
                </c:pt>
                <c:pt idx="15">
                  <c:v>GAS OIL</c:v>
                </c:pt>
                <c:pt idx="16">
                  <c:v>CALCIUM/BULK</c:v>
                </c:pt>
                <c:pt idx="17">
                  <c:v>NETRAT/ BAGS</c:v>
                </c:pt>
                <c:pt idx="18">
                  <c:v>MAP</c:v>
                </c:pt>
              </c:strCache>
            </c:strRef>
          </c:cat>
          <c:val>
            <c:numRef>
              <c:f>'Total Vsl - Type'!$AA$7:$AA$25</c:f>
              <c:numCache>
                <c:formatCode>0</c:formatCode>
                <c:ptCount val="19"/>
                <c:pt idx="0">
                  <c:v>233</c:v>
                </c:pt>
                <c:pt idx="1">
                  <c:v>126</c:v>
                </c:pt>
                <c:pt idx="2">
                  <c:v>76</c:v>
                </c:pt>
                <c:pt idx="3">
                  <c:v>66</c:v>
                </c:pt>
                <c:pt idx="4">
                  <c:v>27</c:v>
                </c:pt>
                <c:pt idx="5">
                  <c:v>373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35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4-4F32-A268-25DB18DE9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3"/>
        <c:gapDepth val="187"/>
        <c:shape val="box"/>
        <c:axId val="427139832"/>
        <c:axId val="427136224"/>
        <c:axId val="0"/>
      </c:bar3DChart>
      <c:catAx>
        <c:axId val="42713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36224"/>
        <c:crosses val="autoZero"/>
        <c:auto val="1"/>
        <c:lblAlgn val="ctr"/>
        <c:lblOffset val="100"/>
        <c:noMultiLvlLbl val="0"/>
      </c:catAx>
      <c:valAx>
        <c:axId val="4271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3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Total Tons -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052521660598871E-2"/>
          <c:y val="0.25335177014185661"/>
          <c:w val="0.91717686902040474"/>
          <c:h val="0.509524302574983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Type'!$B$7:$B$25</c:f>
              <c:strCache>
                <c:ptCount val="19"/>
                <c:pt idx="0">
                  <c:v>CONTRS.</c:v>
                </c:pt>
                <c:pt idx="1">
                  <c:v>UNITS</c:v>
                </c:pt>
                <c:pt idx="2">
                  <c:v>PHOSPHATE</c:v>
                </c:pt>
                <c:pt idx="3">
                  <c:v>MOP</c:v>
                </c:pt>
                <c:pt idx="4">
                  <c:v>FERTILIZERS</c:v>
                </c:pt>
                <c:pt idx="5">
                  <c:v>NIL</c:v>
                </c:pt>
                <c:pt idx="6">
                  <c:v>CHEMICALS/BULK</c:v>
                </c:pt>
                <c:pt idx="7">
                  <c:v>G.CARGO</c:v>
                </c:pt>
                <c:pt idx="8">
                  <c:v>CRUDE OIL/BULK</c:v>
                </c:pt>
                <c:pt idx="9">
                  <c:v>FUEL OIL/BULK</c:v>
                </c:pt>
                <c:pt idx="10">
                  <c:v>PHOS.ACID/BULK</c:v>
                </c:pt>
                <c:pt idx="11">
                  <c:v>NAVY</c:v>
                </c:pt>
                <c:pt idx="12">
                  <c:v>STEEL</c:v>
                </c:pt>
                <c:pt idx="13">
                  <c:v>CRUISE</c:v>
                </c:pt>
                <c:pt idx="14">
                  <c:v>FERTILIZERS/BAGS</c:v>
                </c:pt>
                <c:pt idx="15">
                  <c:v>GAS OIL</c:v>
                </c:pt>
                <c:pt idx="16">
                  <c:v>CALCIUM/BULK</c:v>
                </c:pt>
                <c:pt idx="17">
                  <c:v>NETRAT/ BAGS</c:v>
                </c:pt>
                <c:pt idx="18">
                  <c:v>MAP</c:v>
                </c:pt>
              </c:strCache>
            </c:strRef>
          </c:cat>
          <c:val>
            <c:numRef>
              <c:f>'Total Tons - Type'!$AB$7:$AB$25</c:f>
              <c:numCache>
                <c:formatCode>0</c:formatCode>
                <c:ptCount val="19"/>
                <c:pt idx="0">
                  <c:v>53</c:v>
                </c:pt>
                <c:pt idx="1">
                  <c:v>26740</c:v>
                </c:pt>
                <c:pt idx="2">
                  <c:v>3690111</c:v>
                </c:pt>
                <c:pt idx="3">
                  <c:v>1371663</c:v>
                </c:pt>
                <c:pt idx="4">
                  <c:v>620674</c:v>
                </c:pt>
                <c:pt idx="5">
                  <c:v>0</c:v>
                </c:pt>
                <c:pt idx="6">
                  <c:v>6642</c:v>
                </c:pt>
                <c:pt idx="7">
                  <c:v>710</c:v>
                </c:pt>
                <c:pt idx="8">
                  <c:v>80112</c:v>
                </c:pt>
                <c:pt idx="9">
                  <c:v>74458</c:v>
                </c:pt>
                <c:pt idx="10">
                  <c:v>823181</c:v>
                </c:pt>
                <c:pt idx="11">
                  <c:v>0</c:v>
                </c:pt>
                <c:pt idx="12">
                  <c:v>23533</c:v>
                </c:pt>
                <c:pt idx="13">
                  <c:v>3354</c:v>
                </c:pt>
                <c:pt idx="14">
                  <c:v>27500</c:v>
                </c:pt>
                <c:pt idx="15">
                  <c:v>3573</c:v>
                </c:pt>
                <c:pt idx="16">
                  <c:v>6001</c:v>
                </c:pt>
                <c:pt idx="17">
                  <c:v>16513</c:v>
                </c:pt>
                <c:pt idx="18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C-4C77-B129-A6CAA0AC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shape val="box"/>
        <c:axId val="429360056"/>
        <c:axId val="429364648"/>
        <c:axId val="0"/>
      </c:bar3DChart>
      <c:catAx>
        <c:axId val="42936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64648"/>
        <c:crosses val="autoZero"/>
        <c:auto val="1"/>
        <c:lblAlgn val="ctr"/>
        <c:lblOffset val="100"/>
        <c:noMultiLvlLbl val="0"/>
      </c:catAx>
      <c:valAx>
        <c:axId val="42936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6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Vsls -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'VSL- month'!$B$30:$B$41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'VSL- month'!$C$30:$C$41</c:f>
              <c:numCache>
                <c:formatCode>0</c:formatCode>
                <c:ptCount val="12"/>
                <c:pt idx="0">
                  <c:v>107</c:v>
                </c:pt>
                <c:pt idx="1">
                  <c:v>92</c:v>
                </c:pt>
                <c:pt idx="2">
                  <c:v>106</c:v>
                </c:pt>
                <c:pt idx="3">
                  <c:v>105</c:v>
                </c:pt>
                <c:pt idx="4">
                  <c:v>112</c:v>
                </c:pt>
                <c:pt idx="5">
                  <c:v>108</c:v>
                </c:pt>
                <c:pt idx="6">
                  <c:v>108</c:v>
                </c:pt>
                <c:pt idx="7">
                  <c:v>124</c:v>
                </c:pt>
                <c:pt idx="8">
                  <c:v>109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6-4FA2-8A55-CD14D1BC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shape val="box"/>
        <c:axId val="428457544"/>
        <c:axId val="428462464"/>
        <c:axId val="0"/>
      </c:bar3DChart>
      <c:catAx>
        <c:axId val="42845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62464"/>
        <c:crosses val="autoZero"/>
        <c:auto val="1"/>
        <c:lblAlgn val="ctr"/>
        <c:lblOffset val="100"/>
        <c:noMultiLvlLbl val="0"/>
      </c:catAx>
      <c:valAx>
        <c:axId val="42846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5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Tons - Month</a:t>
            </a:r>
          </a:p>
        </c:rich>
      </c:tx>
      <c:layout>
        <c:manualLayout>
          <c:xMode val="edge"/>
          <c:yMode val="edge"/>
          <c:x val="0.4045583830702174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'TONS month'!$B$30:$B$41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'TONS month'!$C$30:$C$41</c:f>
              <c:numCache>
                <c:formatCode>0</c:formatCode>
                <c:ptCount val="12"/>
                <c:pt idx="0">
                  <c:v>800704</c:v>
                </c:pt>
                <c:pt idx="1">
                  <c:v>684088</c:v>
                </c:pt>
                <c:pt idx="2">
                  <c:v>593875</c:v>
                </c:pt>
                <c:pt idx="3">
                  <c:v>681010</c:v>
                </c:pt>
                <c:pt idx="4">
                  <c:v>711837</c:v>
                </c:pt>
                <c:pt idx="5">
                  <c:v>1034177</c:v>
                </c:pt>
                <c:pt idx="6">
                  <c:v>750020</c:v>
                </c:pt>
                <c:pt idx="7">
                  <c:v>682553</c:v>
                </c:pt>
                <c:pt idx="8">
                  <c:v>806040</c:v>
                </c:pt>
                <c:pt idx="9">
                  <c:v>8000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7-46F9-B853-24DDEA226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795584"/>
        <c:axId val="428191184"/>
        <c:axId val="0"/>
      </c:bar3DChart>
      <c:catAx>
        <c:axId val="4237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91184"/>
        <c:crosses val="autoZero"/>
        <c:auto val="1"/>
        <c:lblAlgn val="ctr"/>
        <c:lblOffset val="100"/>
        <c:noMultiLvlLbl val="0"/>
      </c:catAx>
      <c:valAx>
        <c:axId val="42819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475609" y="103648"/>
            <a:ext cx="2629916" cy="7059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2907B09F-F720-44F6-981B-8628AD07263F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5D0EAB15-30F4-4669-8AB6-CA92D68AF686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257E0434-60BC-4850-A06E-AC175A7F95FD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28B5BACB-A86A-4EDA-B2C3-A1DEF13835A7}"/>
              </a:ext>
            </a:extLst>
          </xdr:cNvPr>
          <xdr:cNvSpPr txBox="1"/>
        </xdr:nvSpPr>
        <xdr:spPr>
          <a:xfrm>
            <a:off x="3475608" y="122698"/>
            <a:ext cx="2601341" cy="61072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119062</xdr:colOff>
      <xdr:row>29</xdr:row>
      <xdr:rowOff>28574</xdr:rowOff>
    </xdr:from>
    <xdr:to>
      <xdr:col>27</xdr:col>
      <xdr:colOff>266700</xdr:colOff>
      <xdr:row>51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51B3486-82D6-43CE-AB21-670A8C500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8BDDA57A-8758-431A-9FDB-45BBCC0C726E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286D8050-850F-4D18-A9C9-3C86B727F2A4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2E35F56F-79A9-4E36-B66E-B764AFA45663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39694B90-568B-48A3-9D02-78443EC3CFC0}"/>
              </a:ext>
            </a:extLst>
          </xdr:cNvPr>
          <xdr:cNvSpPr txBox="1"/>
        </xdr:nvSpPr>
        <xdr:spPr>
          <a:xfrm>
            <a:off x="3475609" y="351298"/>
            <a:ext cx="2463800" cy="3689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619125</xdr:colOff>
      <xdr:row>28</xdr:row>
      <xdr:rowOff>142874</xdr:rowOff>
    </xdr:from>
    <xdr:to>
      <xdr:col>26</xdr:col>
      <xdr:colOff>66675</xdr:colOff>
      <xdr:row>50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08347C0-F589-47BF-AD71-BBDCA511C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4F97CBE0-BF93-487F-B4BA-AF9614F113FC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D4683991-0F07-41DD-9F8D-D8CAC6CB7424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8E3BE44A-5474-42E1-9625-F2A027CB594B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4D929CF4-9B16-4946-9968-1DD00AFD3BB0}"/>
              </a:ext>
            </a:extLst>
          </xdr:cNvPr>
          <xdr:cNvSpPr txBox="1"/>
        </xdr:nvSpPr>
        <xdr:spPr>
          <a:xfrm>
            <a:off x="3475609" y="103648"/>
            <a:ext cx="2629916" cy="7059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3</xdr:col>
      <xdr:colOff>361949</xdr:colOff>
      <xdr:row>27</xdr:row>
      <xdr:rowOff>152400</xdr:rowOff>
    </xdr:from>
    <xdr:to>
      <xdr:col>27</xdr:col>
      <xdr:colOff>447675</xdr:colOff>
      <xdr:row>45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E612DF-22FD-4F0A-B9F2-C0E96DBEE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F3FE1700-6221-4A8F-8B60-79216BDBF3A5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EAD5F1F-70F1-47C5-A2A2-4FE5B64058F6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D6A87D4-2A89-41FA-85AA-B10673AA71B6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C3820DE9-8B14-4AE3-AD33-D8926945CD32}"/>
              </a:ext>
            </a:extLst>
          </xdr:cNvPr>
          <xdr:cNvSpPr txBox="1"/>
        </xdr:nvSpPr>
        <xdr:spPr>
          <a:xfrm>
            <a:off x="3475609" y="103648"/>
            <a:ext cx="2629916" cy="705977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5">
                <a:latin typeface="DejaVu Sans"/>
                <a:cs typeface="DejaVu Sans"/>
              </a:rPr>
              <a:t>X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235">
                <a:latin typeface="DejaVu Sans"/>
                <a:cs typeface="DejaVu Sans"/>
              </a:rPr>
              <a:t>D</a:t>
            </a:r>
            <a:r>
              <a:rPr lang="en-CA" sz="1200" b="1" spc="-235">
                <a:latin typeface="DejaVu Sans"/>
                <a:cs typeface="DejaVu Sans"/>
              </a:rPr>
              <a:t>  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4</xdr:col>
      <xdr:colOff>233362</xdr:colOff>
      <xdr:row>28</xdr:row>
      <xdr:rowOff>9524</xdr:rowOff>
    </xdr:from>
    <xdr:to>
      <xdr:col>27</xdr:col>
      <xdr:colOff>485775</xdr:colOff>
      <xdr:row>43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80224B-03ED-48D5-BD19-DA88F0BAB3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B26"/>
  <sheetViews>
    <sheetView topLeftCell="B1" workbookViewId="0">
      <selection activeCell="B1" sqref="B1"/>
    </sheetView>
  </sheetViews>
  <sheetFormatPr defaultRowHeight="12.75"/>
  <cols>
    <col min="2" max="2" width="21.5" customWidth="1"/>
    <col min="3" max="3" width="6" bestFit="1" customWidth="1"/>
    <col min="4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8.1640625" customWidth="1"/>
    <col min="9" max="9" width="4.6640625" customWidth="1"/>
    <col min="10" max="10" width="8.1640625" bestFit="1" customWidth="1"/>
    <col min="11" max="11" width="4.6640625" customWidth="1"/>
    <col min="12" max="12" width="9.33203125" bestFit="1" customWidth="1"/>
    <col min="13" max="13" width="5.83203125" customWidth="1"/>
    <col min="14" max="14" width="9.33203125" bestFit="1" customWidth="1"/>
    <col min="15" max="15" width="5.83203125" customWidth="1"/>
    <col min="16" max="16" width="6.83203125" customWidth="1"/>
    <col min="17" max="17" width="6" bestFit="1" customWidth="1"/>
    <col min="18" max="18" width="8.1640625" bestFit="1" customWidth="1"/>
    <col min="19" max="19" width="5.83203125" customWidth="1"/>
    <col min="20" max="20" width="8.1640625" bestFit="1" customWidth="1"/>
    <col min="21" max="21" width="6" bestFit="1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83203125" customWidth="1"/>
    <col min="27" max="27" width="6" bestFit="1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31" t="s">
        <v>48</v>
      </c>
      <c r="C5" s="32" t="s">
        <v>49</v>
      </c>
      <c r="D5" s="33"/>
      <c r="E5" s="32" t="s">
        <v>50</v>
      </c>
      <c r="F5" s="33"/>
      <c r="G5" s="34" t="s">
        <v>51</v>
      </c>
      <c r="H5" s="35"/>
      <c r="I5" s="34" t="s">
        <v>52</v>
      </c>
      <c r="J5" s="35"/>
      <c r="K5" s="36" t="s">
        <v>53</v>
      </c>
      <c r="L5" s="37"/>
      <c r="M5" s="36" t="s">
        <v>54</v>
      </c>
      <c r="N5" s="37"/>
      <c r="O5" s="36" t="s">
        <v>55</v>
      </c>
      <c r="P5" s="37"/>
      <c r="Q5" s="32" t="s">
        <v>56</v>
      </c>
      <c r="R5" s="33"/>
      <c r="S5" s="32" t="s">
        <v>57</v>
      </c>
      <c r="T5" s="33"/>
      <c r="U5" s="32" t="s">
        <v>58</v>
      </c>
      <c r="V5" s="33"/>
      <c r="W5" s="32" t="s">
        <v>59</v>
      </c>
      <c r="X5" s="33"/>
      <c r="Y5" s="32" t="s">
        <v>60</v>
      </c>
      <c r="Z5" s="33"/>
      <c r="AA5" s="36" t="s">
        <v>61</v>
      </c>
      <c r="AB5" s="37"/>
    </row>
    <row r="6" spans="2:28" ht="14.45" customHeight="1">
      <c r="B6" s="38"/>
      <c r="C6" s="39" t="s">
        <v>62</v>
      </c>
      <c r="D6" s="40" t="s">
        <v>63</v>
      </c>
      <c r="E6" s="40" t="s">
        <v>62</v>
      </c>
      <c r="F6" s="40" t="s">
        <v>63</v>
      </c>
      <c r="G6" s="40" t="s">
        <v>62</v>
      </c>
      <c r="H6" s="40" t="s">
        <v>63</v>
      </c>
      <c r="I6" s="40" t="s">
        <v>62</v>
      </c>
      <c r="J6" s="40" t="s">
        <v>63</v>
      </c>
      <c r="K6" s="40" t="s">
        <v>62</v>
      </c>
      <c r="L6" s="40" t="s">
        <v>63</v>
      </c>
      <c r="M6" s="40" t="s">
        <v>62</v>
      </c>
      <c r="N6" s="40" t="s">
        <v>63</v>
      </c>
      <c r="O6" s="40" t="s">
        <v>62</v>
      </c>
      <c r="P6" s="41" t="s">
        <v>63</v>
      </c>
      <c r="Q6" s="40" t="s">
        <v>62</v>
      </c>
      <c r="R6" s="41" t="s">
        <v>63</v>
      </c>
      <c r="S6" s="40" t="s">
        <v>62</v>
      </c>
      <c r="T6" s="41" t="s">
        <v>63</v>
      </c>
      <c r="U6" s="40" t="s">
        <v>62</v>
      </c>
      <c r="V6" s="40" t="s">
        <v>63</v>
      </c>
      <c r="W6" s="40" t="s">
        <v>62</v>
      </c>
      <c r="X6" s="40" t="s">
        <v>63</v>
      </c>
      <c r="Y6" s="40" t="s">
        <v>62</v>
      </c>
      <c r="Z6" s="40" t="s">
        <v>63</v>
      </c>
      <c r="AA6" s="40" t="s">
        <v>62</v>
      </c>
      <c r="AB6" s="42" t="s">
        <v>63</v>
      </c>
    </row>
    <row r="7" spans="2:28" ht="14.85" customHeight="1">
      <c r="B7" s="43" t="s">
        <v>64</v>
      </c>
      <c r="C7" s="44">
        <v>29</v>
      </c>
      <c r="D7" s="45">
        <v>0</v>
      </c>
      <c r="E7" s="45">
        <v>23</v>
      </c>
      <c r="F7" s="45">
        <v>0</v>
      </c>
      <c r="G7" s="45">
        <v>28</v>
      </c>
      <c r="H7" s="45">
        <v>0</v>
      </c>
      <c r="I7" s="45">
        <v>25</v>
      </c>
      <c r="J7" s="45">
        <v>0</v>
      </c>
      <c r="K7" s="45">
        <v>27</v>
      </c>
      <c r="L7" s="45">
        <v>0</v>
      </c>
      <c r="M7" s="45">
        <v>26</v>
      </c>
      <c r="N7" s="45">
        <v>0</v>
      </c>
      <c r="O7" s="45">
        <v>24</v>
      </c>
      <c r="P7" s="45">
        <v>53</v>
      </c>
      <c r="Q7" s="45">
        <v>25</v>
      </c>
      <c r="R7" s="45">
        <v>0</v>
      </c>
      <c r="S7" s="45">
        <v>26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f>SUM(C7,E7,G7,I7,K7,M7,O7,Q7,S7,U7,W7,Y7)</f>
        <v>233</v>
      </c>
      <c r="AB7" s="45">
        <f>SUM(D7,F7,H7,J7,L7,N7,P7,R7,T7,V7,X7,Z7)</f>
        <v>53</v>
      </c>
    </row>
    <row r="8" spans="2:28" ht="13.5" customHeight="1">
      <c r="B8" s="43" t="s">
        <v>65</v>
      </c>
      <c r="C8" s="44">
        <v>14</v>
      </c>
      <c r="D8" s="45">
        <v>2694</v>
      </c>
      <c r="E8" s="45">
        <v>12</v>
      </c>
      <c r="F8" s="45">
        <v>2770</v>
      </c>
      <c r="G8" s="45">
        <v>21</v>
      </c>
      <c r="H8" s="45">
        <v>5151</v>
      </c>
      <c r="I8" s="45">
        <v>14</v>
      </c>
      <c r="J8" s="45">
        <v>2761</v>
      </c>
      <c r="K8" s="45">
        <v>15</v>
      </c>
      <c r="L8" s="45">
        <v>2764</v>
      </c>
      <c r="M8" s="45">
        <v>10</v>
      </c>
      <c r="N8" s="45">
        <v>2131</v>
      </c>
      <c r="O8" s="45">
        <v>17</v>
      </c>
      <c r="P8" s="46">
        <v>2312</v>
      </c>
      <c r="Q8" s="45">
        <v>16</v>
      </c>
      <c r="R8" s="47">
        <v>4546</v>
      </c>
      <c r="S8" s="45">
        <v>7</v>
      </c>
      <c r="T8" s="48">
        <v>1611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f t="shared" ref="AA8:AA25" si="0">SUM(C8,E8,G8,I8,K8,M8,O8,Q8,S8,U8,W8,Y8)</f>
        <v>126</v>
      </c>
      <c r="AB8" s="45">
        <f t="shared" ref="AB8:AB25" si="1">SUM(D8,F8,H8,J8,L8,N8,P8,R8,T8,V8,X8,Z8)</f>
        <v>26740</v>
      </c>
    </row>
    <row r="9" spans="2:28" ht="13.5" customHeight="1">
      <c r="B9" s="43" t="s">
        <v>66</v>
      </c>
      <c r="C9" s="44">
        <v>6</v>
      </c>
      <c r="D9" s="45">
        <v>370160</v>
      </c>
      <c r="E9" s="45">
        <v>7</v>
      </c>
      <c r="F9" s="45">
        <v>356409</v>
      </c>
      <c r="G9" s="45">
        <v>6</v>
      </c>
      <c r="H9" s="45">
        <v>283116</v>
      </c>
      <c r="I9" s="45">
        <v>8</v>
      </c>
      <c r="J9" s="45">
        <v>356184</v>
      </c>
      <c r="K9" s="45">
        <v>8</v>
      </c>
      <c r="L9" s="45">
        <v>338192</v>
      </c>
      <c r="M9" s="45">
        <v>13</v>
      </c>
      <c r="N9" s="45">
        <v>650082</v>
      </c>
      <c r="O9" s="45">
        <v>11</v>
      </c>
      <c r="P9" s="47">
        <v>536290</v>
      </c>
      <c r="Q9" s="45">
        <v>7</v>
      </c>
      <c r="R9" s="47">
        <v>354388</v>
      </c>
      <c r="S9" s="45">
        <v>9</v>
      </c>
      <c r="T9" s="47">
        <v>445290</v>
      </c>
      <c r="U9" s="45">
        <v>1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f t="shared" si="0"/>
        <v>76</v>
      </c>
      <c r="AB9" s="45">
        <f t="shared" si="1"/>
        <v>3690111</v>
      </c>
    </row>
    <row r="10" spans="2:28" ht="13.5" customHeight="1">
      <c r="B10" s="43" t="s">
        <v>67</v>
      </c>
      <c r="C10" s="44">
        <v>10</v>
      </c>
      <c r="D10" s="45">
        <v>240633</v>
      </c>
      <c r="E10" s="45">
        <v>7</v>
      </c>
      <c r="F10" s="45">
        <v>126250</v>
      </c>
      <c r="G10" s="45">
        <v>7</v>
      </c>
      <c r="H10" s="45">
        <v>171200</v>
      </c>
      <c r="I10" s="45">
        <v>9</v>
      </c>
      <c r="J10" s="45">
        <v>113400</v>
      </c>
      <c r="K10" s="45">
        <v>8</v>
      </c>
      <c r="L10" s="45">
        <v>172100</v>
      </c>
      <c r="M10" s="45">
        <v>9</v>
      </c>
      <c r="N10" s="45">
        <v>183150</v>
      </c>
      <c r="O10" s="45">
        <v>5</v>
      </c>
      <c r="P10" s="47">
        <v>61300</v>
      </c>
      <c r="Q10" s="45">
        <v>5</v>
      </c>
      <c r="R10" s="47">
        <v>155700</v>
      </c>
      <c r="S10" s="45">
        <v>6</v>
      </c>
      <c r="T10" s="47">
        <v>147930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f t="shared" si="0"/>
        <v>66</v>
      </c>
      <c r="AB10" s="45">
        <f t="shared" si="1"/>
        <v>1371663</v>
      </c>
    </row>
    <row r="11" spans="2:28" ht="13.5" customHeight="1">
      <c r="B11" s="43" t="s">
        <v>68</v>
      </c>
      <c r="C11" s="44">
        <v>5</v>
      </c>
      <c r="D11" s="45">
        <v>89800</v>
      </c>
      <c r="E11" s="45">
        <v>1</v>
      </c>
      <c r="F11" s="45">
        <v>60000</v>
      </c>
      <c r="G11" s="45">
        <v>2</v>
      </c>
      <c r="H11" s="45">
        <v>62500</v>
      </c>
      <c r="I11" s="45">
        <v>2</v>
      </c>
      <c r="J11" s="45">
        <v>54280</v>
      </c>
      <c r="K11" s="45">
        <v>4</v>
      </c>
      <c r="L11" s="45">
        <v>74482</v>
      </c>
      <c r="M11" s="45">
        <v>2</v>
      </c>
      <c r="N11" s="45">
        <v>87000</v>
      </c>
      <c r="O11" s="45">
        <v>1</v>
      </c>
      <c r="P11" s="47">
        <v>55000</v>
      </c>
      <c r="Q11" s="45">
        <v>6</v>
      </c>
      <c r="R11" s="47">
        <v>45112</v>
      </c>
      <c r="S11" s="45">
        <v>4</v>
      </c>
      <c r="T11" s="47">
        <v>92500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f t="shared" si="0"/>
        <v>27</v>
      </c>
      <c r="AB11" s="45">
        <f t="shared" si="1"/>
        <v>620674</v>
      </c>
    </row>
    <row r="12" spans="2:28" ht="13.5" customHeight="1">
      <c r="B12" s="43" t="s">
        <v>69</v>
      </c>
      <c r="C12" s="44">
        <v>38</v>
      </c>
      <c r="D12" s="45">
        <v>0</v>
      </c>
      <c r="E12" s="45">
        <v>38</v>
      </c>
      <c r="F12" s="45">
        <v>0</v>
      </c>
      <c r="G12" s="45">
        <v>37</v>
      </c>
      <c r="H12" s="45">
        <v>0</v>
      </c>
      <c r="I12" s="45">
        <v>40</v>
      </c>
      <c r="J12" s="45">
        <v>0</v>
      </c>
      <c r="K12" s="45">
        <v>44</v>
      </c>
      <c r="L12" s="45">
        <v>0</v>
      </c>
      <c r="M12" s="45">
        <v>42</v>
      </c>
      <c r="N12" s="45">
        <v>0</v>
      </c>
      <c r="O12" s="45">
        <v>36</v>
      </c>
      <c r="P12" s="45">
        <v>0</v>
      </c>
      <c r="Q12" s="45">
        <v>53</v>
      </c>
      <c r="R12" s="45">
        <v>0</v>
      </c>
      <c r="S12" s="45">
        <v>45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f t="shared" si="0"/>
        <v>373</v>
      </c>
      <c r="AB12" s="45">
        <f t="shared" si="1"/>
        <v>0</v>
      </c>
    </row>
    <row r="13" spans="2:28" ht="13.5" customHeight="1">
      <c r="B13" s="43" t="s">
        <v>70</v>
      </c>
      <c r="C13" s="44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1</v>
      </c>
      <c r="N13" s="45">
        <v>6142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6">
        <v>500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f t="shared" si="0"/>
        <v>2</v>
      </c>
      <c r="AB13" s="45">
        <f t="shared" si="1"/>
        <v>6642</v>
      </c>
    </row>
    <row r="14" spans="2:28" ht="13.5" customHeight="1">
      <c r="B14" s="43" t="s">
        <v>71</v>
      </c>
      <c r="C14" s="44">
        <v>0</v>
      </c>
      <c r="D14" s="45">
        <v>0</v>
      </c>
      <c r="E14" s="45">
        <v>0</v>
      </c>
      <c r="F14" s="45">
        <v>0</v>
      </c>
      <c r="G14" s="45">
        <v>1</v>
      </c>
      <c r="H14" s="45">
        <v>700</v>
      </c>
      <c r="I14" s="45">
        <v>1</v>
      </c>
      <c r="J14" s="45">
        <v>5</v>
      </c>
      <c r="K14" s="45">
        <v>1</v>
      </c>
      <c r="L14" s="45">
        <v>5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f t="shared" si="0"/>
        <v>3</v>
      </c>
      <c r="AB14" s="45">
        <f t="shared" si="1"/>
        <v>710</v>
      </c>
    </row>
    <row r="15" spans="2:28" ht="13.5" customHeight="1">
      <c r="B15" s="49" t="s">
        <v>72</v>
      </c>
      <c r="C15" s="44">
        <v>0</v>
      </c>
      <c r="D15" s="45">
        <v>0</v>
      </c>
      <c r="E15" s="45">
        <v>1</v>
      </c>
      <c r="F15" s="45">
        <v>80112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f t="shared" si="0"/>
        <v>1</v>
      </c>
      <c r="AB15" s="45">
        <f t="shared" si="1"/>
        <v>80112</v>
      </c>
    </row>
    <row r="16" spans="2:28" ht="13.5" customHeight="1">
      <c r="B16" s="49" t="s">
        <v>73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1</v>
      </c>
      <c r="J16" s="45">
        <v>74458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f t="shared" si="0"/>
        <v>1</v>
      </c>
      <c r="AB16" s="45">
        <f t="shared" si="1"/>
        <v>74458</v>
      </c>
    </row>
    <row r="17" spans="2:28" ht="13.5" customHeight="1">
      <c r="B17" s="43" t="s">
        <v>74</v>
      </c>
      <c r="C17" s="44">
        <v>4</v>
      </c>
      <c r="D17" s="45">
        <v>97417</v>
      </c>
      <c r="E17" s="45">
        <v>2</v>
      </c>
      <c r="F17" s="45">
        <v>58547</v>
      </c>
      <c r="G17" s="45">
        <v>2</v>
      </c>
      <c r="H17" s="45">
        <v>56225</v>
      </c>
      <c r="I17" s="45">
        <v>3</v>
      </c>
      <c r="J17" s="45">
        <v>76349</v>
      </c>
      <c r="K17" s="45">
        <v>4</v>
      </c>
      <c r="L17" s="45">
        <v>115744</v>
      </c>
      <c r="M17" s="45">
        <v>4</v>
      </c>
      <c r="N17" s="45">
        <v>105672</v>
      </c>
      <c r="O17" s="45">
        <v>3</v>
      </c>
      <c r="P17" s="47">
        <v>67565</v>
      </c>
      <c r="Q17" s="45">
        <v>6</v>
      </c>
      <c r="R17" s="47">
        <v>120746</v>
      </c>
      <c r="S17" s="45">
        <v>6</v>
      </c>
      <c r="T17" s="47">
        <v>116916</v>
      </c>
      <c r="U17" s="45">
        <v>1</v>
      </c>
      <c r="V17" s="45">
        <v>8000</v>
      </c>
      <c r="W17" s="45">
        <v>0</v>
      </c>
      <c r="X17" s="45">
        <v>0</v>
      </c>
      <c r="Y17" s="45">
        <v>0</v>
      </c>
      <c r="Z17" s="45">
        <v>0</v>
      </c>
      <c r="AA17" s="45">
        <f t="shared" si="0"/>
        <v>35</v>
      </c>
      <c r="AB17" s="45">
        <f t="shared" si="1"/>
        <v>823181</v>
      </c>
    </row>
    <row r="18" spans="2:28" ht="13.5" customHeight="1">
      <c r="B18" s="43" t="s">
        <v>75</v>
      </c>
      <c r="C18" s="44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1</v>
      </c>
      <c r="R18" s="45">
        <v>0</v>
      </c>
      <c r="S18" s="45">
        <v>2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f t="shared" si="0"/>
        <v>3</v>
      </c>
      <c r="AB18" s="45">
        <f t="shared" si="1"/>
        <v>0</v>
      </c>
    </row>
    <row r="19" spans="2:28" ht="13.5" customHeight="1">
      <c r="B19" s="43" t="s">
        <v>76</v>
      </c>
      <c r="C19" s="44">
        <v>0</v>
      </c>
      <c r="D19" s="45">
        <v>0</v>
      </c>
      <c r="E19" s="45">
        <v>0</v>
      </c>
      <c r="F19" s="45">
        <v>0</v>
      </c>
      <c r="G19" s="45">
        <v>1</v>
      </c>
      <c r="H19" s="45">
        <v>14983</v>
      </c>
      <c r="I19" s="45">
        <v>0</v>
      </c>
      <c r="J19" s="45">
        <v>0</v>
      </c>
      <c r="K19" s="45">
        <v>1</v>
      </c>
      <c r="L19" s="45">
        <v>8550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f t="shared" si="0"/>
        <v>2</v>
      </c>
      <c r="AB19" s="45">
        <f t="shared" si="1"/>
        <v>23533</v>
      </c>
    </row>
    <row r="20" spans="2:28">
      <c r="B20" s="50" t="s">
        <v>77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5</v>
      </c>
      <c r="R20" s="45">
        <v>2061</v>
      </c>
      <c r="S20" s="45">
        <v>2</v>
      </c>
      <c r="T20" s="45">
        <v>1293</v>
      </c>
      <c r="U20" s="45">
        <v>1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f t="shared" si="0"/>
        <v>8</v>
      </c>
      <c r="AB20" s="45">
        <f t="shared" si="1"/>
        <v>3354</v>
      </c>
    </row>
    <row r="21" spans="2:28" ht="18" customHeight="1">
      <c r="B21" s="51" t="s">
        <v>78</v>
      </c>
      <c r="C21" s="44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1</v>
      </c>
      <c r="P21" s="45">
        <v>27500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f t="shared" si="0"/>
        <v>1</v>
      </c>
      <c r="AB21" s="45">
        <f t="shared" si="1"/>
        <v>27500</v>
      </c>
    </row>
    <row r="22" spans="2:28" ht="17.25" customHeight="1">
      <c r="B22" s="52" t="s">
        <v>79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1</v>
      </c>
      <c r="J22" s="45">
        <v>3573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f t="shared" si="0"/>
        <v>1</v>
      </c>
      <c r="AB22" s="45">
        <f t="shared" si="1"/>
        <v>3573</v>
      </c>
    </row>
    <row r="23" spans="2:28">
      <c r="B23" s="53" t="s">
        <v>80</v>
      </c>
      <c r="C23" s="44">
        <v>1</v>
      </c>
      <c r="D23" s="48">
        <v>3000</v>
      </c>
      <c r="E23" s="45">
        <v>1</v>
      </c>
      <c r="F23" s="45">
        <v>3001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f t="shared" si="0"/>
        <v>2</v>
      </c>
      <c r="AB23" s="45">
        <f t="shared" si="1"/>
        <v>6001</v>
      </c>
    </row>
    <row r="24" spans="2:28">
      <c r="B24" s="54" t="s">
        <v>81</v>
      </c>
      <c r="C24" s="44">
        <v>0</v>
      </c>
      <c r="D24" s="44"/>
      <c r="E24" s="44">
        <v>0</v>
      </c>
      <c r="F24" s="44">
        <v>0</v>
      </c>
      <c r="G24" s="44">
        <v>1</v>
      </c>
      <c r="H24" s="44">
        <v>2946</v>
      </c>
      <c r="I24" s="44">
        <v>1</v>
      </c>
      <c r="J24" s="44">
        <v>3947</v>
      </c>
      <c r="K24" s="44">
        <v>0</v>
      </c>
      <c r="L24" s="44">
        <v>0</v>
      </c>
      <c r="M24" s="44">
        <v>1</v>
      </c>
      <c r="N24" s="44">
        <v>7022</v>
      </c>
      <c r="O24" s="44">
        <v>0</v>
      </c>
      <c r="P24" s="44">
        <v>0</v>
      </c>
      <c r="Q24" s="44">
        <v>0</v>
      </c>
      <c r="R24" s="44">
        <v>0</v>
      </c>
      <c r="S24" s="44">
        <v>1</v>
      </c>
      <c r="T24" s="44">
        <v>2598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5">
        <f t="shared" si="0"/>
        <v>4</v>
      </c>
      <c r="AB24" s="45">
        <f t="shared" si="1"/>
        <v>16513</v>
      </c>
    </row>
    <row r="25" spans="2:28">
      <c r="B25" s="43" t="s">
        <v>82</v>
      </c>
      <c r="C25" s="44">
        <v>0</v>
      </c>
      <c r="D25" s="44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45">
        <v>27500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f t="shared" si="0"/>
        <v>1</v>
      </c>
      <c r="AB25" s="45">
        <f t="shared" si="1"/>
        <v>27500</v>
      </c>
    </row>
    <row r="26" spans="2:28">
      <c r="B26" s="55" t="s">
        <v>83</v>
      </c>
      <c r="C26" s="56">
        <f>SUM(C7:C25)</f>
        <v>107</v>
      </c>
      <c r="D26" s="56">
        <f t="shared" ref="D26:AB26" si="2">SUM(D7:D25)</f>
        <v>803704</v>
      </c>
      <c r="E26" s="56">
        <f t="shared" si="2"/>
        <v>92</v>
      </c>
      <c r="F26" s="56">
        <f t="shared" si="2"/>
        <v>687089</v>
      </c>
      <c r="G26" s="56">
        <f t="shared" si="2"/>
        <v>106</v>
      </c>
      <c r="H26" s="56">
        <f t="shared" si="2"/>
        <v>596821</v>
      </c>
      <c r="I26" s="56">
        <f t="shared" si="2"/>
        <v>105</v>
      </c>
      <c r="J26" s="56">
        <f t="shared" si="2"/>
        <v>684957</v>
      </c>
      <c r="K26" s="56">
        <f t="shared" si="2"/>
        <v>112</v>
      </c>
      <c r="L26" s="56">
        <f t="shared" si="2"/>
        <v>711837</v>
      </c>
      <c r="M26" s="56">
        <f t="shared" si="2"/>
        <v>108</v>
      </c>
      <c r="N26" s="56">
        <f t="shared" si="2"/>
        <v>1041199</v>
      </c>
      <c r="O26" s="56">
        <f t="shared" si="2"/>
        <v>99</v>
      </c>
      <c r="P26" s="56">
        <f t="shared" si="2"/>
        <v>777520</v>
      </c>
      <c r="Q26" s="56">
        <f t="shared" si="2"/>
        <v>124</v>
      </c>
      <c r="R26" s="56">
        <f t="shared" si="2"/>
        <v>682553</v>
      </c>
      <c r="S26" s="56">
        <f t="shared" si="2"/>
        <v>109</v>
      </c>
      <c r="T26" s="56">
        <f t="shared" si="2"/>
        <v>808638</v>
      </c>
      <c r="U26" s="56">
        <f t="shared" si="2"/>
        <v>3</v>
      </c>
      <c r="V26" s="56">
        <f t="shared" si="2"/>
        <v>8000</v>
      </c>
      <c r="W26" s="56">
        <f t="shared" si="2"/>
        <v>0</v>
      </c>
      <c r="X26" s="56">
        <f t="shared" si="2"/>
        <v>0</v>
      </c>
      <c r="Y26" s="56">
        <f t="shared" si="2"/>
        <v>0</v>
      </c>
      <c r="Z26" s="56">
        <f t="shared" si="2"/>
        <v>0</v>
      </c>
      <c r="AA26" s="56">
        <f t="shared" si="2"/>
        <v>965</v>
      </c>
      <c r="AB26" s="56">
        <f t="shared" si="2"/>
        <v>6802318</v>
      </c>
    </row>
  </sheetData>
  <mergeCells count="14">
    <mergeCell ref="U5:V5"/>
    <mergeCell ref="W5:X5"/>
    <mergeCell ref="Y5:Z5"/>
    <mergeCell ref="AA5:AB5"/>
    <mergeCell ref="K5:L5"/>
    <mergeCell ref="M5:N5"/>
    <mergeCell ref="O5:P5"/>
    <mergeCell ref="Q5:R5"/>
    <mergeCell ref="S5:T5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4258-68F0-4633-9DF9-5EFA766C87A0}">
  <dimension ref="B3:AB26"/>
  <sheetViews>
    <sheetView workbookViewId="0"/>
  </sheetViews>
  <sheetFormatPr defaultRowHeight="12.75"/>
  <cols>
    <col min="2" max="2" width="20.1640625" bestFit="1" customWidth="1"/>
    <col min="3" max="3" width="4.6640625" customWidth="1"/>
    <col min="4" max="4" width="8.1640625" bestFit="1" customWidth="1"/>
    <col min="5" max="5" width="4.6640625" customWidth="1"/>
    <col min="6" max="6" width="8.1640625" bestFit="1" customWidth="1"/>
    <col min="7" max="7" width="5.33203125" bestFit="1" customWidth="1"/>
    <col min="8" max="8" width="8.1640625" customWidth="1"/>
    <col min="9" max="9" width="5.33203125" bestFit="1" customWidth="1"/>
    <col min="10" max="10" width="8.1640625" bestFit="1" customWidth="1"/>
    <col min="11" max="11" width="5.33203125" bestFit="1" customWidth="1"/>
    <col min="12" max="12" width="9.33203125" bestFit="1" customWidth="1"/>
    <col min="13" max="13" width="5.83203125" customWidth="1"/>
    <col min="14" max="14" width="9.33203125" bestFit="1" customWidth="1"/>
    <col min="15" max="15" width="5.83203125" customWidth="1"/>
    <col min="16" max="16" width="8.1640625" bestFit="1" customWidth="1"/>
    <col min="17" max="17" width="4.6640625" customWidth="1"/>
    <col min="18" max="18" width="8.1640625" bestFit="1" customWidth="1"/>
    <col min="19" max="19" width="5.83203125" customWidth="1"/>
    <col min="20" max="20" width="8.1640625" bestFit="1" customWidth="1"/>
    <col min="21" max="21" width="6" bestFit="1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83203125" customWidth="1"/>
    <col min="27" max="27" width="4.6640625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31" t="s">
        <v>48</v>
      </c>
      <c r="C5" s="32" t="s">
        <v>49</v>
      </c>
      <c r="D5" s="33"/>
      <c r="E5" s="32" t="s">
        <v>50</v>
      </c>
      <c r="F5" s="33"/>
      <c r="G5" s="34" t="s">
        <v>51</v>
      </c>
      <c r="H5" s="35"/>
      <c r="I5" s="34" t="s">
        <v>52</v>
      </c>
      <c r="J5" s="35"/>
      <c r="K5" s="36" t="s">
        <v>53</v>
      </c>
      <c r="L5" s="37"/>
      <c r="M5" s="36" t="s">
        <v>54</v>
      </c>
      <c r="N5" s="37"/>
      <c r="O5" s="36" t="s">
        <v>55</v>
      </c>
      <c r="P5" s="37"/>
      <c r="Q5" s="32" t="s">
        <v>56</v>
      </c>
      <c r="R5" s="33"/>
      <c r="S5" s="32" t="s">
        <v>57</v>
      </c>
      <c r="T5" s="33"/>
      <c r="U5" s="32" t="s">
        <v>58</v>
      </c>
      <c r="V5" s="33"/>
      <c r="W5" s="32" t="s">
        <v>59</v>
      </c>
      <c r="X5" s="33"/>
      <c r="Y5" s="32" t="s">
        <v>60</v>
      </c>
      <c r="Z5" s="33"/>
      <c r="AA5" s="36" t="s">
        <v>61</v>
      </c>
      <c r="AB5" s="37"/>
    </row>
    <row r="6" spans="2:28" ht="14.45" customHeight="1">
      <c r="B6" s="38"/>
      <c r="C6" s="39" t="s">
        <v>62</v>
      </c>
      <c r="D6" s="40" t="s">
        <v>63</v>
      </c>
      <c r="E6" s="40" t="s">
        <v>62</v>
      </c>
      <c r="F6" s="40" t="s">
        <v>63</v>
      </c>
      <c r="G6" s="40" t="s">
        <v>62</v>
      </c>
      <c r="H6" s="40" t="s">
        <v>63</v>
      </c>
      <c r="I6" s="40" t="s">
        <v>62</v>
      </c>
      <c r="J6" s="40" t="s">
        <v>63</v>
      </c>
      <c r="K6" s="40" t="s">
        <v>62</v>
      </c>
      <c r="L6" s="40" t="s">
        <v>63</v>
      </c>
      <c r="M6" s="40" t="s">
        <v>62</v>
      </c>
      <c r="N6" s="40" t="s">
        <v>63</v>
      </c>
      <c r="O6" s="40" t="s">
        <v>62</v>
      </c>
      <c r="P6" s="41" t="s">
        <v>63</v>
      </c>
      <c r="Q6" s="40" t="s">
        <v>62</v>
      </c>
      <c r="R6" s="41" t="s">
        <v>63</v>
      </c>
      <c r="S6" s="40" t="s">
        <v>62</v>
      </c>
      <c r="T6" s="41" t="s">
        <v>63</v>
      </c>
      <c r="U6" s="40" t="s">
        <v>62</v>
      </c>
      <c r="V6" s="40" t="s">
        <v>63</v>
      </c>
      <c r="W6" s="40" t="s">
        <v>62</v>
      </c>
      <c r="X6" s="40" t="s">
        <v>63</v>
      </c>
      <c r="Y6" s="40" t="s">
        <v>62</v>
      </c>
      <c r="Z6" s="40" t="s">
        <v>63</v>
      </c>
      <c r="AA6" s="40" t="s">
        <v>62</v>
      </c>
      <c r="AB6" s="42" t="s">
        <v>63</v>
      </c>
    </row>
    <row r="7" spans="2:28" ht="14.45" customHeight="1">
      <c r="B7" s="57" t="s">
        <v>64</v>
      </c>
      <c r="C7" s="45">
        <v>29</v>
      </c>
      <c r="D7" s="45">
        <v>0</v>
      </c>
      <c r="E7" s="45">
        <v>23</v>
      </c>
      <c r="F7" s="45">
        <v>0</v>
      </c>
      <c r="G7" s="45">
        <v>28</v>
      </c>
      <c r="H7" s="45">
        <v>0</v>
      </c>
      <c r="I7" s="45">
        <v>25</v>
      </c>
      <c r="J7" s="45">
        <v>0</v>
      </c>
      <c r="K7" s="45">
        <v>27</v>
      </c>
      <c r="L7" s="45">
        <v>0</v>
      </c>
      <c r="M7" s="45">
        <v>26</v>
      </c>
      <c r="N7" s="45">
        <v>0</v>
      </c>
      <c r="O7" s="45">
        <v>24</v>
      </c>
      <c r="P7" s="45">
        <v>53</v>
      </c>
      <c r="Q7" s="45">
        <v>25</v>
      </c>
      <c r="R7" s="45">
        <v>0</v>
      </c>
      <c r="S7" s="45">
        <v>26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64">
        <f>SUM(C7,E7,G7,I7,K7,M7,O7,Q7,S7,U7,W7,Y7)</f>
        <v>233</v>
      </c>
      <c r="AB7" s="45">
        <f>SUM(D7,F7,H7,J7,L7,N7,P7,R7,T7,V7,X7,Z7)</f>
        <v>53</v>
      </c>
    </row>
    <row r="8" spans="2:28" ht="13.5" customHeight="1">
      <c r="B8" s="57" t="s">
        <v>65</v>
      </c>
      <c r="C8" s="45">
        <v>14</v>
      </c>
      <c r="D8" s="45">
        <v>2694</v>
      </c>
      <c r="E8" s="45">
        <v>12</v>
      </c>
      <c r="F8" s="45">
        <v>2770</v>
      </c>
      <c r="G8" s="45">
        <v>21</v>
      </c>
      <c r="H8" s="45">
        <v>5151</v>
      </c>
      <c r="I8" s="45">
        <v>14</v>
      </c>
      <c r="J8" s="45">
        <v>2761</v>
      </c>
      <c r="K8" s="45">
        <v>15</v>
      </c>
      <c r="L8" s="45">
        <v>2764</v>
      </c>
      <c r="M8" s="45">
        <v>10</v>
      </c>
      <c r="N8" s="45">
        <v>2131</v>
      </c>
      <c r="O8" s="45">
        <v>17</v>
      </c>
      <c r="P8" s="45">
        <v>2312</v>
      </c>
      <c r="Q8" s="45">
        <v>16</v>
      </c>
      <c r="R8" s="45">
        <v>4546</v>
      </c>
      <c r="S8" s="45">
        <v>7</v>
      </c>
      <c r="T8" s="45">
        <v>1611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64">
        <f t="shared" ref="AA8:AB25" si="0">SUM(C8,E8,G8,I8,K8,M8,O8,Q8,S8,U8,W8,Y8)</f>
        <v>126</v>
      </c>
      <c r="AB8" s="45">
        <f t="shared" si="0"/>
        <v>26740</v>
      </c>
    </row>
    <row r="9" spans="2:28" ht="13.5" customHeight="1">
      <c r="B9" s="57" t="s">
        <v>66</v>
      </c>
      <c r="C9" s="45">
        <v>6</v>
      </c>
      <c r="D9" s="45">
        <v>370160</v>
      </c>
      <c r="E9" s="45">
        <v>7</v>
      </c>
      <c r="F9" s="45">
        <v>356409</v>
      </c>
      <c r="G9" s="45">
        <v>6</v>
      </c>
      <c r="H9" s="45">
        <v>283116</v>
      </c>
      <c r="I9" s="45">
        <v>8</v>
      </c>
      <c r="J9" s="45">
        <v>356184</v>
      </c>
      <c r="K9" s="45">
        <v>8</v>
      </c>
      <c r="L9" s="45">
        <v>338192</v>
      </c>
      <c r="M9" s="45">
        <v>13</v>
      </c>
      <c r="N9" s="45">
        <v>650082</v>
      </c>
      <c r="O9" s="45">
        <v>11</v>
      </c>
      <c r="P9" s="45">
        <v>536290</v>
      </c>
      <c r="Q9" s="45">
        <v>7</v>
      </c>
      <c r="R9" s="45">
        <v>354388</v>
      </c>
      <c r="S9" s="45">
        <v>9</v>
      </c>
      <c r="T9" s="45">
        <v>445290</v>
      </c>
      <c r="U9" s="45">
        <v>1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64">
        <f t="shared" si="0"/>
        <v>76</v>
      </c>
      <c r="AB9" s="45">
        <f t="shared" si="0"/>
        <v>3690111</v>
      </c>
    </row>
    <row r="10" spans="2:28" ht="13.5" customHeight="1">
      <c r="B10" s="57" t="s">
        <v>67</v>
      </c>
      <c r="C10" s="45">
        <v>10</v>
      </c>
      <c r="D10" s="45">
        <v>240633</v>
      </c>
      <c r="E10" s="45">
        <v>7</v>
      </c>
      <c r="F10" s="45">
        <v>126250</v>
      </c>
      <c r="G10" s="45">
        <v>7</v>
      </c>
      <c r="H10" s="45">
        <v>171200</v>
      </c>
      <c r="I10" s="45">
        <v>9</v>
      </c>
      <c r="J10" s="45">
        <v>113400</v>
      </c>
      <c r="K10" s="45">
        <v>8</v>
      </c>
      <c r="L10" s="45">
        <v>172100</v>
      </c>
      <c r="M10" s="45">
        <v>9</v>
      </c>
      <c r="N10" s="45">
        <v>183150</v>
      </c>
      <c r="O10" s="45">
        <v>5</v>
      </c>
      <c r="P10" s="45">
        <v>61300</v>
      </c>
      <c r="Q10" s="45">
        <v>5</v>
      </c>
      <c r="R10" s="45">
        <v>155700</v>
      </c>
      <c r="S10" s="45">
        <v>6</v>
      </c>
      <c r="T10" s="45">
        <v>147930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64">
        <f t="shared" si="0"/>
        <v>66</v>
      </c>
      <c r="AB10" s="45">
        <f t="shared" si="0"/>
        <v>1371663</v>
      </c>
    </row>
    <row r="11" spans="2:28" ht="13.5" customHeight="1">
      <c r="B11" s="57" t="s">
        <v>68</v>
      </c>
      <c r="C11" s="45">
        <v>5</v>
      </c>
      <c r="D11" s="45">
        <v>89800</v>
      </c>
      <c r="E11" s="45">
        <v>1</v>
      </c>
      <c r="F11" s="45">
        <v>60000</v>
      </c>
      <c r="G11" s="45">
        <v>2</v>
      </c>
      <c r="H11" s="45">
        <v>62500</v>
      </c>
      <c r="I11" s="45">
        <v>2</v>
      </c>
      <c r="J11" s="45">
        <v>54280</v>
      </c>
      <c r="K11" s="45">
        <v>4</v>
      </c>
      <c r="L11" s="45">
        <v>74482</v>
      </c>
      <c r="M11" s="45">
        <v>2</v>
      </c>
      <c r="N11" s="45">
        <v>87000</v>
      </c>
      <c r="O11" s="45">
        <v>1</v>
      </c>
      <c r="P11" s="45">
        <v>55000</v>
      </c>
      <c r="Q11" s="45">
        <v>6</v>
      </c>
      <c r="R11" s="45">
        <v>45112</v>
      </c>
      <c r="S11" s="45">
        <v>4</v>
      </c>
      <c r="T11" s="45">
        <v>92500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64">
        <f t="shared" si="0"/>
        <v>27</v>
      </c>
      <c r="AB11" s="45">
        <f t="shared" si="0"/>
        <v>620674</v>
      </c>
    </row>
    <row r="12" spans="2:28" ht="13.5" customHeight="1">
      <c r="B12" s="57" t="s">
        <v>69</v>
      </c>
      <c r="C12" s="45">
        <v>38</v>
      </c>
      <c r="D12" s="45">
        <v>0</v>
      </c>
      <c r="E12" s="45">
        <v>38</v>
      </c>
      <c r="F12" s="45">
        <v>0</v>
      </c>
      <c r="G12" s="45">
        <v>37</v>
      </c>
      <c r="H12" s="45">
        <v>0</v>
      </c>
      <c r="I12" s="45">
        <v>40</v>
      </c>
      <c r="J12" s="45">
        <v>0</v>
      </c>
      <c r="K12" s="45">
        <v>44</v>
      </c>
      <c r="L12" s="45">
        <v>0</v>
      </c>
      <c r="M12" s="45">
        <v>42</v>
      </c>
      <c r="N12" s="45">
        <v>0</v>
      </c>
      <c r="O12" s="45">
        <v>36</v>
      </c>
      <c r="P12" s="45">
        <v>0</v>
      </c>
      <c r="Q12" s="45">
        <v>53</v>
      </c>
      <c r="R12" s="45">
        <v>0</v>
      </c>
      <c r="S12" s="45">
        <v>45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64">
        <f t="shared" si="0"/>
        <v>373</v>
      </c>
      <c r="AB12" s="45">
        <f t="shared" si="0"/>
        <v>0</v>
      </c>
    </row>
    <row r="13" spans="2:28" ht="13.5" customHeight="1">
      <c r="B13" s="57" t="s">
        <v>70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1</v>
      </c>
      <c r="N13" s="45">
        <v>6142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5">
        <v>500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64">
        <f t="shared" si="0"/>
        <v>2</v>
      </c>
      <c r="AB13" s="45">
        <f t="shared" si="0"/>
        <v>6642</v>
      </c>
    </row>
    <row r="14" spans="2:28" ht="13.5" customHeight="1">
      <c r="B14" s="57" t="s">
        <v>71</v>
      </c>
      <c r="C14" s="45">
        <v>0</v>
      </c>
      <c r="D14" s="45">
        <v>0</v>
      </c>
      <c r="E14" s="45">
        <v>0</v>
      </c>
      <c r="F14" s="45">
        <v>0</v>
      </c>
      <c r="G14" s="45">
        <v>1</v>
      </c>
      <c r="H14" s="45">
        <v>700</v>
      </c>
      <c r="I14" s="45">
        <v>1</v>
      </c>
      <c r="J14" s="45">
        <v>5</v>
      </c>
      <c r="K14" s="45">
        <v>1</v>
      </c>
      <c r="L14" s="45">
        <v>5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64">
        <f t="shared" si="0"/>
        <v>3</v>
      </c>
      <c r="AB14" s="45">
        <f t="shared" si="0"/>
        <v>710</v>
      </c>
    </row>
    <row r="15" spans="2:28" ht="13.5" customHeight="1">
      <c r="B15" s="58" t="s">
        <v>72</v>
      </c>
      <c r="C15" s="45">
        <v>0</v>
      </c>
      <c r="D15" s="45">
        <v>0</v>
      </c>
      <c r="E15" s="45">
        <v>1</v>
      </c>
      <c r="F15" s="45">
        <v>80112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64">
        <f t="shared" si="0"/>
        <v>1</v>
      </c>
      <c r="AB15" s="45">
        <f t="shared" si="0"/>
        <v>80112</v>
      </c>
    </row>
    <row r="16" spans="2:28" ht="13.5" customHeight="1">
      <c r="B16" s="58" t="s">
        <v>73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1</v>
      </c>
      <c r="J16" s="45">
        <v>74458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64">
        <f t="shared" si="0"/>
        <v>1</v>
      </c>
      <c r="AB16" s="45">
        <f t="shared" si="0"/>
        <v>74458</v>
      </c>
    </row>
    <row r="17" spans="2:28" ht="13.5" customHeight="1">
      <c r="B17" s="57" t="s">
        <v>74</v>
      </c>
      <c r="C17" s="45">
        <v>4</v>
      </c>
      <c r="D17" s="45">
        <v>97417</v>
      </c>
      <c r="E17" s="45">
        <v>2</v>
      </c>
      <c r="F17" s="45">
        <v>58547</v>
      </c>
      <c r="G17" s="45">
        <v>2</v>
      </c>
      <c r="H17" s="45">
        <v>56225</v>
      </c>
      <c r="I17" s="45">
        <v>3</v>
      </c>
      <c r="J17" s="45">
        <v>76349</v>
      </c>
      <c r="K17" s="45">
        <v>4</v>
      </c>
      <c r="L17" s="45">
        <v>115744</v>
      </c>
      <c r="M17" s="45">
        <v>4</v>
      </c>
      <c r="N17" s="45">
        <v>105672</v>
      </c>
      <c r="O17" s="45">
        <v>3</v>
      </c>
      <c r="P17" s="45">
        <v>67565</v>
      </c>
      <c r="Q17" s="45">
        <v>6</v>
      </c>
      <c r="R17" s="45">
        <v>120746</v>
      </c>
      <c r="S17" s="45">
        <v>6</v>
      </c>
      <c r="T17" s="45">
        <v>116916</v>
      </c>
      <c r="U17" s="45">
        <v>1</v>
      </c>
      <c r="V17" s="45">
        <v>8000</v>
      </c>
      <c r="W17" s="45">
        <v>0</v>
      </c>
      <c r="X17" s="45">
        <v>0</v>
      </c>
      <c r="Y17" s="45">
        <v>0</v>
      </c>
      <c r="Z17" s="45">
        <v>0</v>
      </c>
      <c r="AA17" s="64">
        <f t="shared" si="0"/>
        <v>35</v>
      </c>
      <c r="AB17" s="45">
        <f t="shared" si="0"/>
        <v>823181</v>
      </c>
    </row>
    <row r="18" spans="2:28" ht="13.5" customHeight="1">
      <c r="B18" s="57" t="s">
        <v>75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1</v>
      </c>
      <c r="R18" s="45">
        <v>0</v>
      </c>
      <c r="S18" s="45">
        <v>2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64">
        <f t="shared" si="0"/>
        <v>3</v>
      </c>
      <c r="AB18" s="45">
        <f t="shared" si="0"/>
        <v>0</v>
      </c>
    </row>
    <row r="19" spans="2:28" ht="13.5" customHeight="1">
      <c r="B19" s="57" t="s">
        <v>76</v>
      </c>
      <c r="C19" s="45">
        <v>0</v>
      </c>
      <c r="D19" s="45">
        <v>0</v>
      </c>
      <c r="E19" s="45">
        <v>0</v>
      </c>
      <c r="F19" s="45">
        <v>0</v>
      </c>
      <c r="G19" s="45">
        <v>1</v>
      </c>
      <c r="H19" s="45">
        <v>14983</v>
      </c>
      <c r="I19" s="45">
        <v>0</v>
      </c>
      <c r="J19" s="45">
        <v>0</v>
      </c>
      <c r="K19" s="45">
        <v>1</v>
      </c>
      <c r="L19" s="45">
        <v>8550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64">
        <f t="shared" si="0"/>
        <v>2</v>
      </c>
      <c r="AB19" s="45">
        <f t="shared" si="0"/>
        <v>23533</v>
      </c>
    </row>
    <row r="20" spans="2:28" ht="17.25" customHeight="1">
      <c r="B20" s="59" t="s">
        <v>77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5</v>
      </c>
      <c r="R20" s="45">
        <v>2061</v>
      </c>
      <c r="S20" s="45">
        <v>2</v>
      </c>
      <c r="T20" s="45">
        <v>1293</v>
      </c>
      <c r="U20" s="45">
        <v>1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64">
        <f t="shared" si="0"/>
        <v>8</v>
      </c>
      <c r="AB20" s="45">
        <f t="shared" si="0"/>
        <v>3354</v>
      </c>
    </row>
    <row r="21" spans="2:28">
      <c r="B21" s="60" t="s">
        <v>78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1</v>
      </c>
      <c r="P21" s="45">
        <v>27500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64">
        <f t="shared" si="0"/>
        <v>1</v>
      </c>
      <c r="AB21" s="45">
        <f t="shared" si="0"/>
        <v>27500</v>
      </c>
    </row>
    <row r="22" spans="2:28">
      <c r="B22" s="61" t="s">
        <v>79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1</v>
      </c>
      <c r="J22" s="45">
        <v>3573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64">
        <f t="shared" si="0"/>
        <v>1</v>
      </c>
      <c r="AB22" s="45">
        <f t="shared" si="0"/>
        <v>3573</v>
      </c>
    </row>
    <row r="23" spans="2:28">
      <c r="B23" s="62" t="s">
        <v>80</v>
      </c>
      <c r="C23" s="45">
        <v>1</v>
      </c>
      <c r="D23" s="45">
        <v>3000</v>
      </c>
      <c r="E23" s="45">
        <v>1</v>
      </c>
      <c r="F23" s="45">
        <v>3001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64">
        <f t="shared" si="0"/>
        <v>2</v>
      </c>
      <c r="AB23" s="45">
        <f t="shared" si="0"/>
        <v>6001</v>
      </c>
    </row>
    <row r="24" spans="2:28">
      <c r="B24" s="63" t="s">
        <v>81</v>
      </c>
      <c r="C24" s="45">
        <v>0</v>
      </c>
      <c r="D24" s="45"/>
      <c r="E24" s="45">
        <v>0</v>
      </c>
      <c r="F24" s="45">
        <v>0</v>
      </c>
      <c r="G24" s="45">
        <v>1</v>
      </c>
      <c r="H24" s="45">
        <v>2946</v>
      </c>
      <c r="I24" s="45">
        <v>1</v>
      </c>
      <c r="J24" s="45">
        <v>3947</v>
      </c>
      <c r="K24" s="45">
        <v>0</v>
      </c>
      <c r="L24" s="45">
        <v>0</v>
      </c>
      <c r="M24" s="45">
        <v>1</v>
      </c>
      <c r="N24" s="45">
        <v>7022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45">
        <v>2598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64">
        <f t="shared" si="0"/>
        <v>4</v>
      </c>
      <c r="AB24" s="45">
        <f t="shared" si="0"/>
        <v>16513</v>
      </c>
    </row>
    <row r="25" spans="2:28">
      <c r="B25" s="57" t="s">
        <v>82</v>
      </c>
      <c r="C25" s="45">
        <v>0</v>
      </c>
      <c r="D25" s="45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45">
        <v>27500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64">
        <f t="shared" si="0"/>
        <v>1</v>
      </c>
      <c r="AB25" s="45">
        <f t="shared" si="0"/>
        <v>27500</v>
      </c>
    </row>
    <row r="26" spans="2:28">
      <c r="B26" s="55" t="s">
        <v>83</v>
      </c>
      <c r="C26" s="56">
        <f>SUM(C7:C25)</f>
        <v>107</v>
      </c>
      <c r="D26" s="56">
        <f t="shared" ref="D26:AB26" si="1">SUM(D7:D25)</f>
        <v>803704</v>
      </c>
      <c r="E26" s="56">
        <f t="shared" si="1"/>
        <v>92</v>
      </c>
      <c r="F26" s="56">
        <f t="shared" si="1"/>
        <v>687089</v>
      </c>
      <c r="G26" s="56">
        <f t="shared" si="1"/>
        <v>106</v>
      </c>
      <c r="H26" s="56">
        <f t="shared" si="1"/>
        <v>596821</v>
      </c>
      <c r="I26" s="56">
        <f t="shared" si="1"/>
        <v>105</v>
      </c>
      <c r="J26" s="56">
        <f t="shared" si="1"/>
        <v>684957</v>
      </c>
      <c r="K26" s="56">
        <f t="shared" si="1"/>
        <v>112</v>
      </c>
      <c r="L26" s="56">
        <f t="shared" si="1"/>
        <v>711837</v>
      </c>
      <c r="M26" s="56">
        <f t="shared" si="1"/>
        <v>108</v>
      </c>
      <c r="N26" s="56">
        <f t="shared" si="1"/>
        <v>1041199</v>
      </c>
      <c r="O26" s="56">
        <f t="shared" si="1"/>
        <v>99</v>
      </c>
      <c r="P26" s="56">
        <f t="shared" si="1"/>
        <v>777520</v>
      </c>
      <c r="Q26" s="56">
        <f t="shared" si="1"/>
        <v>124</v>
      </c>
      <c r="R26" s="56">
        <f t="shared" si="1"/>
        <v>682553</v>
      </c>
      <c r="S26" s="56">
        <f t="shared" si="1"/>
        <v>109</v>
      </c>
      <c r="T26" s="56">
        <f t="shared" si="1"/>
        <v>808638</v>
      </c>
      <c r="U26" s="56">
        <f t="shared" si="1"/>
        <v>3</v>
      </c>
      <c r="V26" s="56">
        <f t="shared" si="1"/>
        <v>8000</v>
      </c>
      <c r="W26" s="56">
        <f t="shared" si="1"/>
        <v>0</v>
      </c>
      <c r="X26" s="56">
        <f t="shared" si="1"/>
        <v>0</v>
      </c>
      <c r="Y26" s="56">
        <f t="shared" si="1"/>
        <v>0</v>
      </c>
      <c r="Z26" s="56">
        <f t="shared" si="1"/>
        <v>0</v>
      </c>
      <c r="AA26" s="56">
        <f t="shared" si="1"/>
        <v>965</v>
      </c>
      <c r="AB26" s="56">
        <f t="shared" si="1"/>
        <v>6802318</v>
      </c>
    </row>
  </sheetData>
  <mergeCells count="14">
    <mergeCell ref="Y5:Z5"/>
    <mergeCell ref="AA5:AB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C62E-0D13-4D20-8887-47B646DC034B}">
  <dimension ref="B3:AB26"/>
  <sheetViews>
    <sheetView workbookViewId="0"/>
  </sheetViews>
  <sheetFormatPr defaultRowHeight="12.75"/>
  <cols>
    <col min="2" max="2" width="19.83203125" customWidth="1"/>
    <col min="3" max="3" width="5.33203125" bestFit="1" customWidth="1"/>
    <col min="4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9.33203125" bestFit="1" customWidth="1"/>
    <col min="9" max="9" width="5.33203125" bestFit="1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9.33203125" bestFit="1" customWidth="1"/>
    <col min="15" max="15" width="5.83203125" customWidth="1"/>
    <col min="16" max="16" width="6.83203125" customWidth="1"/>
    <col min="17" max="17" width="4.6640625" customWidth="1"/>
    <col min="18" max="19" width="5.83203125" customWidth="1"/>
    <col min="20" max="20" width="6.83203125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83203125" customWidth="1"/>
    <col min="27" max="27" width="5.33203125" bestFit="1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21" t="s">
        <v>0</v>
      </c>
      <c r="C5" s="23" t="s">
        <v>1</v>
      </c>
      <c r="D5" s="24"/>
      <c r="E5" s="23" t="s">
        <v>2</v>
      </c>
      <c r="F5" s="24"/>
      <c r="G5" s="25" t="s">
        <v>3</v>
      </c>
      <c r="H5" s="26"/>
      <c r="I5" s="25" t="s">
        <v>4</v>
      </c>
      <c r="J5" s="26"/>
      <c r="K5" s="19" t="s">
        <v>5</v>
      </c>
      <c r="L5" s="20"/>
      <c r="M5" s="19" t="s">
        <v>6</v>
      </c>
      <c r="N5" s="20"/>
      <c r="O5" s="19" t="s">
        <v>7</v>
      </c>
      <c r="P5" s="20"/>
      <c r="Q5" s="23" t="s">
        <v>8</v>
      </c>
      <c r="R5" s="24"/>
      <c r="S5" s="27" t="s">
        <v>9</v>
      </c>
      <c r="T5" s="28"/>
      <c r="U5" s="23" t="s">
        <v>10</v>
      </c>
      <c r="V5" s="24"/>
      <c r="W5" s="27" t="s">
        <v>11</v>
      </c>
      <c r="X5" s="28"/>
      <c r="Y5" s="27" t="s">
        <v>12</v>
      </c>
      <c r="Z5" s="28"/>
      <c r="AA5" s="29" t="s">
        <v>13</v>
      </c>
      <c r="AB5" s="30"/>
    </row>
    <row r="6" spans="2:28" ht="14.45" customHeight="1">
      <c r="B6" s="22"/>
      <c r="C6" s="1" t="s">
        <v>14</v>
      </c>
      <c r="D6" s="1" t="s">
        <v>15</v>
      </c>
      <c r="E6" s="1" t="s">
        <v>14</v>
      </c>
      <c r="F6" s="1" t="s">
        <v>15</v>
      </c>
      <c r="G6" s="1" t="s">
        <v>14</v>
      </c>
      <c r="H6" s="1" t="s">
        <v>15</v>
      </c>
      <c r="I6" s="1" t="s">
        <v>14</v>
      </c>
      <c r="J6" s="1" t="s">
        <v>15</v>
      </c>
      <c r="K6" s="1" t="s">
        <v>14</v>
      </c>
      <c r="L6" s="1" t="s">
        <v>15</v>
      </c>
      <c r="M6" s="1" t="s">
        <v>14</v>
      </c>
      <c r="N6" s="1" t="s">
        <v>15</v>
      </c>
      <c r="O6" s="1" t="s">
        <v>14</v>
      </c>
      <c r="P6" s="1" t="s">
        <v>15</v>
      </c>
      <c r="Q6" s="1" t="s">
        <v>14</v>
      </c>
      <c r="R6" s="1" t="s">
        <v>15</v>
      </c>
      <c r="S6" s="1" t="s">
        <v>16</v>
      </c>
      <c r="T6" s="1" t="s">
        <v>15</v>
      </c>
      <c r="U6" s="1" t="s">
        <v>16</v>
      </c>
      <c r="V6" s="1" t="s">
        <v>15</v>
      </c>
      <c r="W6" s="1" t="s">
        <v>14</v>
      </c>
      <c r="X6" s="1" t="s">
        <v>15</v>
      </c>
      <c r="Y6" s="1" t="s">
        <v>14</v>
      </c>
      <c r="Z6" s="1" t="s">
        <v>15</v>
      </c>
      <c r="AA6" s="1" t="s">
        <v>14</v>
      </c>
      <c r="AB6" s="1" t="s">
        <v>15</v>
      </c>
    </row>
    <row r="7" spans="2:28" ht="14.45" customHeight="1">
      <c r="B7" s="14" t="s">
        <v>18</v>
      </c>
      <c r="C7" s="7">
        <v>29</v>
      </c>
      <c r="D7" s="7">
        <v>0</v>
      </c>
      <c r="E7" s="7">
        <v>23</v>
      </c>
      <c r="F7" s="7">
        <v>0</v>
      </c>
      <c r="G7" s="7">
        <v>28</v>
      </c>
      <c r="H7" s="7">
        <v>0</v>
      </c>
      <c r="I7" s="7">
        <v>25</v>
      </c>
      <c r="J7" s="7">
        <v>0</v>
      </c>
      <c r="K7" s="7">
        <v>27</v>
      </c>
      <c r="L7" s="7">
        <v>0</v>
      </c>
      <c r="M7" s="9">
        <v>26</v>
      </c>
      <c r="N7" s="9">
        <v>0</v>
      </c>
      <c r="O7" s="9">
        <v>24</v>
      </c>
      <c r="P7" s="9">
        <v>53</v>
      </c>
      <c r="Q7" s="9">
        <v>25</v>
      </c>
      <c r="R7" s="9">
        <v>0</v>
      </c>
      <c r="S7" s="9">
        <v>26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45">
        <f>SUM(C7,E7,G7,I7,K7,M7,O7,Q7,S7,U7,W7,Y7)</f>
        <v>233</v>
      </c>
      <c r="AB7" s="65">
        <f>SUM(D7,F7,H7,J7,L7,N7,P7,R7,T7,V7,X7,Z7)</f>
        <v>53</v>
      </c>
    </row>
    <row r="8" spans="2:28" ht="13.5" customHeight="1">
      <c r="B8" s="3" t="s">
        <v>19</v>
      </c>
      <c r="C8" s="7">
        <v>14</v>
      </c>
      <c r="D8" s="7">
        <v>2694</v>
      </c>
      <c r="E8" s="7">
        <v>12</v>
      </c>
      <c r="F8" s="7">
        <v>2770</v>
      </c>
      <c r="G8" s="7">
        <v>21</v>
      </c>
      <c r="H8" s="7">
        <v>5151</v>
      </c>
      <c r="I8" s="7">
        <v>14</v>
      </c>
      <c r="J8" s="7">
        <v>2761</v>
      </c>
      <c r="K8" s="7">
        <v>15</v>
      </c>
      <c r="L8" s="7">
        <v>2764</v>
      </c>
      <c r="M8" s="7">
        <v>10</v>
      </c>
      <c r="N8" s="7">
        <v>2131</v>
      </c>
      <c r="O8" s="7">
        <v>17</v>
      </c>
      <c r="P8" s="7">
        <v>2312</v>
      </c>
      <c r="Q8" s="7">
        <v>16</v>
      </c>
      <c r="R8" s="7">
        <v>4546</v>
      </c>
      <c r="S8" s="7">
        <v>7</v>
      </c>
      <c r="T8" s="7">
        <v>1611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45">
        <f t="shared" ref="AA8:AB25" si="0">SUM(C8,E8,G8,I8,K8,M8,O8,Q8,S8,U8,W8,Y8)</f>
        <v>126</v>
      </c>
      <c r="AB8" s="65">
        <f t="shared" si="0"/>
        <v>26740</v>
      </c>
    </row>
    <row r="9" spans="2:28" ht="13.5" customHeight="1">
      <c r="B9" s="3" t="s">
        <v>20</v>
      </c>
      <c r="C9" s="7">
        <v>6</v>
      </c>
      <c r="D9" s="7">
        <v>370160</v>
      </c>
      <c r="E9" s="7">
        <v>7</v>
      </c>
      <c r="F9" s="7">
        <v>356409</v>
      </c>
      <c r="G9" s="7">
        <v>6</v>
      </c>
      <c r="H9" s="8">
        <v>283116</v>
      </c>
      <c r="I9" s="7">
        <v>8</v>
      </c>
      <c r="J9" s="7">
        <v>356184</v>
      </c>
      <c r="K9" s="7">
        <v>8</v>
      </c>
      <c r="L9" s="7">
        <v>338192</v>
      </c>
      <c r="M9" s="7">
        <v>13</v>
      </c>
      <c r="N9" s="7">
        <v>650082</v>
      </c>
      <c r="O9" s="7">
        <v>11</v>
      </c>
      <c r="P9" s="7">
        <v>536290</v>
      </c>
      <c r="Q9" s="7">
        <v>7</v>
      </c>
      <c r="R9" s="7">
        <v>354388</v>
      </c>
      <c r="S9" s="7">
        <v>9</v>
      </c>
      <c r="T9" s="7">
        <v>445290</v>
      </c>
      <c r="U9" s="7">
        <v>1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45">
        <f t="shared" si="0"/>
        <v>76</v>
      </c>
      <c r="AB9" s="65">
        <f t="shared" si="0"/>
        <v>3690111</v>
      </c>
    </row>
    <row r="10" spans="2:28" ht="13.5" customHeight="1">
      <c r="B10" s="3" t="s">
        <v>21</v>
      </c>
      <c r="C10" s="7">
        <v>10</v>
      </c>
      <c r="D10" s="7">
        <v>240633</v>
      </c>
      <c r="E10" s="7">
        <v>7</v>
      </c>
      <c r="F10" s="7">
        <v>126250</v>
      </c>
      <c r="G10" s="7">
        <v>7</v>
      </c>
      <c r="H10" s="7">
        <v>171200</v>
      </c>
      <c r="I10" s="7">
        <v>9</v>
      </c>
      <c r="J10" s="7">
        <v>113400</v>
      </c>
      <c r="K10" s="7">
        <v>8</v>
      </c>
      <c r="L10" s="7">
        <v>172100</v>
      </c>
      <c r="M10" s="7">
        <v>9</v>
      </c>
      <c r="N10" s="7">
        <v>183150</v>
      </c>
      <c r="O10" s="7">
        <v>5</v>
      </c>
      <c r="P10" s="7">
        <v>61300</v>
      </c>
      <c r="Q10" s="7">
        <v>5</v>
      </c>
      <c r="R10" s="7">
        <v>155700</v>
      </c>
      <c r="S10" s="7">
        <v>6</v>
      </c>
      <c r="T10" s="7">
        <v>147930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45">
        <f t="shared" si="0"/>
        <v>66</v>
      </c>
      <c r="AB10" s="65">
        <f t="shared" si="0"/>
        <v>1371663</v>
      </c>
    </row>
    <row r="11" spans="2:28" ht="13.5" customHeight="1">
      <c r="B11" s="3" t="s">
        <v>22</v>
      </c>
      <c r="C11" s="2">
        <v>5</v>
      </c>
      <c r="D11" s="2">
        <v>89800</v>
      </c>
      <c r="E11" s="2">
        <v>1</v>
      </c>
      <c r="F11" s="2">
        <v>60000</v>
      </c>
      <c r="G11" s="2">
        <v>2</v>
      </c>
      <c r="H11" s="2">
        <v>62500</v>
      </c>
      <c r="I11" s="2">
        <v>2</v>
      </c>
      <c r="J11" s="2">
        <v>54280</v>
      </c>
      <c r="K11" s="2">
        <v>4</v>
      </c>
      <c r="L11" s="2">
        <v>74482</v>
      </c>
      <c r="M11" s="2">
        <v>2</v>
      </c>
      <c r="N11" s="2">
        <v>87000</v>
      </c>
      <c r="O11" s="2">
        <v>1</v>
      </c>
      <c r="P11" s="2">
        <v>55000</v>
      </c>
      <c r="Q11" s="2">
        <v>6</v>
      </c>
      <c r="R11" s="2">
        <v>45112</v>
      </c>
      <c r="S11" s="2">
        <v>4</v>
      </c>
      <c r="T11" s="2">
        <v>92500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45">
        <f t="shared" si="0"/>
        <v>27</v>
      </c>
      <c r="AB11" s="65">
        <f t="shared" si="0"/>
        <v>620674</v>
      </c>
    </row>
    <row r="12" spans="2:28" ht="13.5" customHeight="1">
      <c r="B12" s="3" t="s">
        <v>23</v>
      </c>
      <c r="C12" s="2">
        <v>38</v>
      </c>
      <c r="D12" s="2">
        <v>0</v>
      </c>
      <c r="E12" s="2">
        <v>38</v>
      </c>
      <c r="F12" s="2">
        <v>0</v>
      </c>
      <c r="G12" s="2">
        <v>37</v>
      </c>
      <c r="H12" s="2">
        <v>0</v>
      </c>
      <c r="I12" s="2">
        <v>40</v>
      </c>
      <c r="J12" s="2">
        <v>0</v>
      </c>
      <c r="K12" s="2">
        <v>44</v>
      </c>
      <c r="L12" s="2">
        <v>0</v>
      </c>
      <c r="M12" s="2">
        <v>42</v>
      </c>
      <c r="N12" s="2">
        <v>0</v>
      </c>
      <c r="O12" s="2">
        <v>36</v>
      </c>
      <c r="P12" s="2">
        <v>0</v>
      </c>
      <c r="Q12" s="2">
        <v>53</v>
      </c>
      <c r="R12" s="2">
        <v>0</v>
      </c>
      <c r="S12" s="2">
        <v>45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45">
        <f t="shared" si="0"/>
        <v>373</v>
      </c>
      <c r="AB12" s="65">
        <f t="shared" si="0"/>
        <v>0</v>
      </c>
    </row>
    <row r="13" spans="2:28" ht="13.5" customHeight="1">
      <c r="B13" s="3" t="s">
        <v>84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6142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500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45">
        <f t="shared" si="0"/>
        <v>2</v>
      </c>
      <c r="AB13" s="65">
        <f t="shared" si="0"/>
        <v>6642</v>
      </c>
    </row>
    <row r="14" spans="2:28" ht="13.5" customHeight="1">
      <c r="B14" s="3" t="s">
        <v>24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700</v>
      </c>
      <c r="I14" s="2">
        <v>1</v>
      </c>
      <c r="J14" s="2">
        <v>5</v>
      </c>
      <c r="K14" s="2">
        <v>1</v>
      </c>
      <c r="L14" s="2">
        <v>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45">
        <f t="shared" si="0"/>
        <v>3</v>
      </c>
      <c r="AB14" s="65">
        <f t="shared" si="0"/>
        <v>710</v>
      </c>
    </row>
    <row r="15" spans="2:28" ht="13.5" customHeight="1">
      <c r="B15" s="3" t="s">
        <v>25</v>
      </c>
      <c r="C15" s="2">
        <v>0</v>
      </c>
      <c r="D15" s="2">
        <v>0</v>
      </c>
      <c r="E15" s="2">
        <v>1</v>
      </c>
      <c r="F15" s="2">
        <v>80112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45">
        <f t="shared" si="0"/>
        <v>1</v>
      </c>
      <c r="AB15" s="65">
        <f t="shared" si="0"/>
        <v>80112</v>
      </c>
    </row>
    <row r="16" spans="2:28" ht="13.5" customHeight="1">
      <c r="B16" s="3" t="s">
        <v>45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74458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45">
        <f t="shared" si="0"/>
        <v>1</v>
      </c>
      <c r="AB16" s="65">
        <f t="shared" si="0"/>
        <v>74458</v>
      </c>
    </row>
    <row r="17" spans="2:28" ht="13.5" customHeight="1">
      <c r="B17" s="3" t="s">
        <v>26</v>
      </c>
      <c r="C17" s="2">
        <v>4</v>
      </c>
      <c r="D17" s="2">
        <v>97417</v>
      </c>
      <c r="E17" s="2">
        <v>2</v>
      </c>
      <c r="F17" s="2">
        <v>58547</v>
      </c>
      <c r="G17" s="2">
        <v>2</v>
      </c>
      <c r="H17" s="2">
        <v>56225</v>
      </c>
      <c r="I17" s="2">
        <v>3</v>
      </c>
      <c r="J17" s="2">
        <v>76349</v>
      </c>
      <c r="K17" s="2">
        <v>4</v>
      </c>
      <c r="L17" s="2">
        <v>115744</v>
      </c>
      <c r="M17" s="2">
        <v>4</v>
      </c>
      <c r="N17" s="2">
        <v>105672</v>
      </c>
      <c r="O17" s="2">
        <v>3</v>
      </c>
      <c r="P17" s="2">
        <v>67565</v>
      </c>
      <c r="Q17" s="2">
        <v>6</v>
      </c>
      <c r="R17" s="2">
        <v>120746</v>
      </c>
      <c r="S17" s="2">
        <v>6</v>
      </c>
      <c r="T17" s="2">
        <v>116916</v>
      </c>
      <c r="U17" s="2">
        <v>1</v>
      </c>
      <c r="V17" s="2">
        <v>8000</v>
      </c>
      <c r="W17" s="2">
        <v>0</v>
      </c>
      <c r="X17" s="2">
        <v>0</v>
      </c>
      <c r="Y17" s="2">
        <v>0</v>
      </c>
      <c r="Z17" s="2">
        <v>0</v>
      </c>
      <c r="AA17" s="45">
        <f t="shared" si="0"/>
        <v>35</v>
      </c>
      <c r="AB17" s="65">
        <f t="shared" si="0"/>
        <v>823181</v>
      </c>
    </row>
    <row r="18" spans="2:28" ht="13.5" customHeight="1">
      <c r="B18" s="3" t="s">
        <v>85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2">
        <v>0</v>
      </c>
      <c r="S18" s="2">
        <v>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45">
        <f t="shared" si="0"/>
        <v>3</v>
      </c>
      <c r="AB18" s="65">
        <f t="shared" si="0"/>
        <v>0</v>
      </c>
    </row>
    <row r="19" spans="2:28" ht="13.5" customHeight="1">
      <c r="B19" s="3" t="s">
        <v>27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14983</v>
      </c>
      <c r="I19" s="2">
        <v>0</v>
      </c>
      <c r="J19" s="2">
        <v>0</v>
      </c>
      <c r="K19" s="2">
        <v>1</v>
      </c>
      <c r="L19" s="2">
        <v>8550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45">
        <f t="shared" si="0"/>
        <v>2</v>
      </c>
      <c r="AB19" s="65">
        <f t="shared" si="0"/>
        <v>23533</v>
      </c>
    </row>
    <row r="20" spans="2:28" ht="17.25" customHeight="1">
      <c r="B20" s="15" t="s">
        <v>86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2">
        <v>0</v>
      </c>
      <c r="N20" s="2">
        <v>0</v>
      </c>
      <c r="O20" s="2">
        <v>0</v>
      </c>
      <c r="P20" s="2">
        <v>0</v>
      </c>
      <c r="Q20" s="2">
        <v>5</v>
      </c>
      <c r="R20" s="2">
        <v>2061</v>
      </c>
      <c r="S20" s="2">
        <v>2</v>
      </c>
      <c r="T20" s="2">
        <v>1293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45">
        <f t="shared" si="0"/>
        <v>8</v>
      </c>
      <c r="AB20" s="65">
        <f t="shared" si="0"/>
        <v>3354</v>
      </c>
    </row>
    <row r="21" spans="2:28">
      <c r="B21" s="15" t="s">
        <v>46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">
        <v>0</v>
      </c>
      <c r="N21" s="2">
        <v>0</v>
      </c>
      <c r="O21" s="2">
        <v>1</v>
      </c>
      <c r="P21" s="2">
        <v>27500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45">
        <f t="shared" si="0"/>
        <v>1</v>
      </c>
      <c r="AB21" s="65">
        <f t="shared" si="0"/>
        <v>27500</v>
      </c>
    </row>
    <row r="22" spans="2:28">
      <c r="B22" s="15" t="s">
        <v>47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3573</v>
      </c>
      <c r="K22" s="10">
        <v>0</v>
      </c>
      <c r="L22" s="10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45">
        <f t="shared" si="0"/>
        <v>1</v>
      </c>
      <c r="AB22" s="65">
        <f t="shared" si="0"/>
        <v>3573</v>
      </c>
    </row>
    <row r="23" spans="2:28">
      <c r="B23" s="15" t="s">
        <v>28</v>
      </c>
      <c r="C23" s="10">
        <v>1</v>
      </c>
      <c r="D23" s="10">
        <v>3000</v>
      </c>
      <c r="E23" s="10">
        <v>1</v>
      </c>
      <c r="F23" s="10">
        <v>3001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45">
        <f t="shared" si="0"/>
        <v>2</v>
      </c>
      <c r="AB23" s="65">
        <f t="shared" si="0"/>
        <v>6001</v>
      </c>
    </row>
    <row r="24" spans="2:28">
      <c r="B24" s="15" t="s">
        <v>29</v>
      </c>
      <c r="C24" s="10">
        <v>0</v>
      </c>
      <c r="D24" s="10"/>
      <c r="E24" s="10">
        <v>0</v>
      </c>
      <c r="F24" s="10">
        <v>0</v>
      </c>
      <c r="G24" s="10">
        <v>1</v>
      </c>
      <c r="H24" s="10">
        <v>2946</v>
      </c>
      <c r="I24" s="10">
        <v>1</v>
      </c>
      <c r="J24" s="10">
        <v>3947</v>
      </c>
      <c r="K24" s="10">
        <v>0</v>
      </c>
      <c r="L24" s="10">
        <v>0</v>
      </c>
      <c r="M24" s="2">
        <v>1</v>
      </c>
      <c r="N24" s="2">
        <v>7022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2598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45">
        <f t="shared" si="0"/>
        <v>4</v>
      </c>
      <c r="AB24" s="65">
        <f t="shared" si="0"/>
        <v>16513</v>
      </c>
    </row>
    <row r="25" spans="2:28">
      <c r="B25" s="15" t="s">
        <v>87</v>
      </c>
      <c r="C25" s="10">
        <v>0</v>
      </c>
      <c r="D25" s="10"/>
      <c r="E25" s="10">
        <v>0</v>
      </c>
      <c r="F25" s="10">
        <v>0</v>
      </c>
      <c r="G25" s="10">
        <v>0</v>
      </c>
      <c r="H25" s="11">
        <v>0</v>
      </c>
      <c r="I25" s="10">
        <v>0</v>
      </c>
      <c r="J25" s="10">
        <v>0</v>
      </c>
      <c r="K25" s="10">
        <v>0</v>
      </c>
      <c r="L25" s="10">
        <v>0</v>
      </c>
      <c r="M25" s="2">
        <v>0</v>
      </c>
      <c r="N25" s="2">
        <v>0</v>
      </c>
      <c r="O25" s="2">
        <v>1</v>
      </c>
      <c r="P25" s="2">
        <v>27500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45">
        <f t="shared" si="0"/>
        <v>1</v>
      </c>
      <c r="AB25" s="65">
        <f t="shared" si="0"/>
        <v>27500</v>
      </c>
    </row>
    <row r="26" spans="2:28" ht="15.75">
      <c r="B26" s="12" t="s">
        <v>17</v>
      </c>
      <c r="C26" s="13">
        <f>SUM(C7:C25)</f>
        <v>107</v>
      </c>
      <c r="D26" s="13">
        <f t="shared" ref="D26:AB26" si="1">SUM(D7:D25)</f>
        <v>803704</v>
      </c>
      <c r="E26" s="13">
        <f t="shared" si="1"/>
        <v>92</v>
      </c>
      <c r="F26" s="13">
        <f t="shared" si="1"/>
        <v>687089</v>
      </c>
      <c r="G26" s="13">
        <f t="shared" si="1"/>
        <v>106</v>
      </c>
      <c r="H26" s="13">
        <f t="shared" si="1"/>
        <v>596821</v>
      </c>
      <c r="I26" s="13">
        <f t="shared" si="1"/>
        <v>105</v>
      </c>
      <c r="J26" s="13">
        <f t="shared" si="1"/>
        <v>684957</v>
      </c>
      <c r="K26" s="13">
        <f t="shared" si="1"/>
        <v>112</v>
      </c>
      <c r="L26" s="13">
        <f t="shared" si="1"/>
        <v>711837</v>
      </c>
      <c r="M26" s="13">
        <f t="shared" si="1"/>
        <v>108</v>
      </c>
      <c r="N26" s="13">
        <f t="shared" si="1"/>
        <v>1041199</v>
      </c>
      <c r="O26" s="13">
        <f t="shared" si="1"/>
        <v>99</v>
      </c>
      <c r="P26" s="13">
        <f t="shared" si="1"/>
        <v>777520</v>
      </c>
      <c r="Q26" s="13">
        <f t="shared" si="1"/>
        <v>124</v>
      </c>
      <c r="R26" s="13">
        <f t="shared" si="1"/>
        <v>682553</v>
      </c>
      <c r="S26" s="13">
        <f t="shared" si="1"/>
        <v>109</v>
      </c>
      <c r="T26" s="13">
        <f t="shared" si="1"/>
        <v>808638</v>
      </c>
      <c r="U26" s="13">
        <f t="shared" si="1"/>
        <v>3</v>
      </c>
      <c r="V26" s="13">
        <f t="shared" si="1"/>
        <v>8000</v>
      </c>
      <c r="W26" s="13">
        <f t="shared" si="1"/>
        <v>0</v>
      </c>
      <c r="X26" s="13">
        <f t="shared" si="1"/>
        <v>0</v>
      </c>
      <c r="Y26" s="13">
        <f t="shared" si="1"/>
        <v>0</v>
      </c>
      <c r="Z26" s="13">
        <f t="shared" si="1"/>
        <v>0</v>
      </c>
      <c r="AA26" s="13">
        <f t="shared" si="1"/>
        <v>965</v>
      </c>
      <c r="AB26" s="13">
        <f t="shared" si="1"/>
        <v>6802318</v>
      </c>
    </row>
  </sheetData>
  <mergeCells count="14">
    <mergeCell ref="Y5:Z5"/>
    <mergeCell ref="AA5:AB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4C6D-6410-4061-8E2D-38DAD8706B98}">
  <dimension ref="B3:AB42"/>
  <sheetViews>
    <sheetView workbookViewId="0"/>
  </sheetViews>
  <sheetFormatPr defaultRowHeight="12.75"/>
  <cols>
    <col min="2" max="2" width="23.1640625" bestFit="1" customWidth="1"/>
    <col min="3" max="3" width="8.6640625" customWidth="1"/>
    <col min="4" max="4" width="8.1640625" bestFit="1" customWidth="1"/>
    <col min="5" max="5" width="4.6640625" customWidth="1"/>
    <col min="6" max="6" width="8.1640625" bestFit="1" customWidth="1"/>
    <col min="7" max="7" width="4.6640625" bestFit="1" customWidth="1"/>
    <col min="8" max="8" width="9.33203125" bestFit="1" customWidth="1"/>
    <col min="9" max="9" width="4.6640625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9.33203125" bestFit="1" customWidth="1"/>
    <col min="15" max="15" width="5.83203125" customWidth="1"/>
    <col min="16" max="16" width="8.1640625" bestFit="1" customWidth="1"/>
    <col min="17" max="17" width="5.33203125" bestFit="1" customWidth="1"/>
    <col min="18" max="18" width="8.1640625" bestFit="1" customWidth="1"/>
    <col min="19" max="19" width="5.83203125" customWidth="1"/>
    <col min="20" max="20" width="8.1640625" bestFit="1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5.83203125" bestFit="1" customWidth="1"/>
    <col min="27" max="27" width="4.6640625" customWidth="1"/>
    <col min="28" max="28" width="9.33203125" bestFit="1" customWidth="1"/>
  </cols>
  <sheetData>
    <row r="3" spans="2:28" ht="72" customHeight="1"/>
    <row r="4" spans="2:28" ht="13.5" customHeight="1"/>
    <row r="5" spans="2:28" ht="17.25" customHeight="1">
      <c r="B5" s="21" t="s">
        <v>0</v>
      </c>
      <c r="C5" s="23" t="s">
        <v>1</v>
      </c>
      <c r="D5" s="24"/>
      <c r="E5" s="23" t="s">
        <v>2</v>
      </c>
      <c r="F5" s="24"/>
      <c r="G5" s="25" t="s">
        <v>3</v>
      </c>
      <c r="H5" s="26"/>
      <c r="I5" s="25" t="s">
        <v>4</v>
      </c>
      <c r="J5" s="26"/>
      <c r="K5" s="19" t="s">
        <v>5</v>
      </c>
      <c r="L5" s="20"/>
      <c r="M5" s="19" t="s">
        <v>6</v>
      </c>
      <c r="N5" s="20"/>
      <c r="O5" s="19" t="s">
        <v>7</v>
      </c>
      <c r="P5" s="20"/>
      <c r="Q5" s="23" t="s">
        <v>8</v>
      </c>
      <c r="R5" s="24"/>
      <c r="S5" s="27" t="s">
        <v>9</v>
      </c>
      <c r="T5" s="28"/>
      <c r="U5" s="23" t="s">
        <v>10</v>
      </c>
      <c r="V5" s="24"/>
      <c r="W5" s="27" t="s">
        <v>11</v>
      </c>
      <c r="X5" s="28"/>
      <c r="Y5" s="27" t="s">
        <v>12</v>
      </c>
      <c r="Z5" s="28"/>
      <c r="AA5" s="29" t="s">
        <v>13</v>
      </c>
      <c r="AB5" s="30"/>
    </row>
    <row r="6" spans="2:28" ht="14.45" customHeight="1">
      <c r="B6" s="22"/>
      <c r="C6" s="66" t="s">
        <v>14</v>
      </c>
      <c r="D6" s="1" t="s">
        <v>15</v>
      </c>
      <c r="E6" s="66" t="s">
        <v>14</v>
      </c>
      <c r="F6" s="1" t="s">
        <v>15</v>
      </c>
      <c r="G6" s="66" t="s">
        <v>14</v>
      </c>
      <c r="H6" s="1" t="s">
        <v>15</v>
      </c>
      <c r="I6" s="66" t="s">
        <v>14</v>
      </c>
      <c r="J6" s="1" t="s">
        <v>15</v>
      </c>
      <c r="K6" s="66" t="s">
        <v>14</v>
      </c>
      <c r="L6" s="1" t="s">
        <v>15</v>
      </c>
      <c r="M6" s="66" t="s">
        <v>14</v>
      </c>
      <c r="N6" s="1" t="s">
        <v>15</v>
      </c>
      <c r="O6" s="66" t="s">
        <v>14</v>
      </c>
      <c r="P6" s="1" t="s">
        <v>15</v>
      </c>
      <c r="Q6" s="66" t="s">
        <v>14</v>
      </c>
      <c r="R6" s="1" t="s">
        <v>15</v>
      </c>
      <c r="S6" s="66" t="s">
        <v>16</v>
      </c>
      <c r="T6" s="1" t="s">
        <v>15</v>
      </c>
      <c r="U6" s="66" t="s">
        <v>16</v>
      </c>
      <c r="V6" s="1" t="s">
        <v>15</v>
      </c>
      <c r="W6" s="66" t="s">
        <v>14</v>
      </c>
      <c r="X6" s="1" t="s">
        <v>15</v>
      </c>
      <c r="Y6" s="66" t="s">
        <v>14</v>
      </c>
      <c r="Z6" s="1" t="s">
        <v>15</v>
      </c>
      <c r="AA6" s="69" t="s">
        <v>14</v>
      </c>
      <c r="AB6" s="69" t="s">
        <v>15</v>
      </c>
    </row>
    <row r="7" spans="2:28" ht="16.5" customHeight="1">
      <c r="B7" s="14" t="s">
        <v>18</v>
      </c>
      <c r="C7" s="7">
        <v>29</v>
      </c>
      <c r="D7" s="7">
        <v>0</v>
      </c>
      <c r="E7" s="7">
        <v>23</v>
      </c>
      <c r="F7" s="7">
        <v>0</v>
      </c>
      <c r="G7" s="7">
        <v>28</v>
      </c>
      <c r="H7" s="7">
        <v>0</v>
      </c>
      <c r="I7" s="7">
        <v>25</v>
      </c>
      <c r="J7" s="7">
        <v>0</v>
      </c>
      <c r="K7" s="7">
        <v>27</v>
      </c>
      <c r="L7" s="7">
        <v>0</v>
      </c>
      <c r="M7" s="9">
        <v>26</v>
      </c>
      <c r="N7" s="9">
        <v>0</v>
      </c>
      <c r="O7" s="9">
        <v>24</v>
      </c>
      <c r="P7" s="9">
        <v>53</v>
      </c>
      <c r="Q7" s="9">
        <v>25</v>
      </c>
      <c r="R7" s="9">
        <v>0</v>
      </c>
      <c r="S7" s="9">
        <v>26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45">
        <f>SUM(C7,E7,G7,I7,K7,M7,O7,Q7,S7,U7,W7,Y7)</f>
        <v>233</v>
      </c>
      <c r="AB7" s="67">
        <f>SUM(D7,F7,H7,J7,L7,N7,P7,R7,T7,V7,X7,Z7)</f>
        <v>53</v>
      </c>
    </row>
    <row r="8" spans="2:28" ht="13.5" customHeight="1">
      <c r="B8" s="3" t="s">
        <v>19</v>
      </c>
      <c r="C8" s="7">
        <v>14</v>
      </c>
      <c r="D8" s="7">
        <v>2694</v>
      </c>
      <c r="E8" s="7">
        <v>12</v>
      </c>
      <c r="F8" s="7">
        <v>2770</v>
      </c>
      <c r="G8" s="7">
        <v>21</v>
      </c>
      <c r="H8" s="7">
        <v>5151</v>
      </c>
      <c r="I8" s="7">
        <v>14</v>
      </c>
      <c r="J8" s="7">
        <v>2761</v>
      </c>
      <c r="K8" s="7">
        <v>15</v>
      </c>
      <c r="L8" s="7">
        <v>2764</v>
      </c>
      <c r="M8" s="7">
        <v>10</v>
      </c>
      <c r="N8" s="7">
        <v>2131</v>
      </c>
      <c r="O8" s="7">
        <v>17</v>
      </c>
      <c r="P8" s="7">
        <v>2312</v>
      </c>
      <c r="Q8" s="7">
        <v>16</v>
      </c>
      <c r="R8" s="7">
        <v>4546</v>
      </c>
      <c r="S8" s="7">
        <v>7</v>
      </c>
      <c r="T8" s="7">
        <v>1611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45">
        <f t="shared" ref="AA8:AB25" si="0">SUM(C8,E8,G8,I8,K8,M8,O8,Q8,S8,U8,W8,Y8)</f>
        <v>126</v>
      </c>
      <c r="AB8" s="67">
        <f t="shared" si="0"/>
        <v>26740</v>
      </c>
    </row>
    <row r="9" spans="2:28" ht="13.5" customHeight="1">
      <c r="B9" s="3" t="s">
        <v>20</v>
      </c>
      <c r="C9" s="7">
        <v>6</v>
      </c>
      <c r="D9" s="7">
        <v>370160</v>
      </c>
      <c r="E9" s="7">
        <v>7</v>
      </c>
      <c r="F9" s="7">
        <v>356409</v>
      </c>
      <c r="G9" s="7">
        <v>6</v>
      </c>
      <c r="H9" s="8">
        <v>283116</v>
      </c>
      <c r="I9" s="7">
        <v>8</v>
      </c>
      <c r="J9" s="7">
        <v>356184</v>
      </c>
      <c r="K9" s="7">
        <v>8</v>
      </c>
      <c r="L9" s="7">
        <v>338192</v>
      </c>
      <c r="M9" s="7">
        <v>13</v>
      </c>
      <c r="N9" s="7">
        <v>650082</v>
      </c>
      <c r="O9" s="7">
        <v>11</v>
      </c>
      <c r="P9" s="7">
        <v>536290</v>
      </c>
      <c r="Q9" s="7">
        <v>7</v>
      </c>
      <c r="R9" s="7">
        <v>354388</v>
      </c>
      <c r="S9" s="7">
        <v>9</v>
      </c>
      <c r="T9" s="7">
        <v>445290</v>
      </c>
      <c r="U9" s="7">
        <v>1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45">
        <f t="shared" si="0"/>
        <v>76</v>
      </c>
      <c r="AB9" s="67">
        <f t="shared" si="0"/>
        <v>3690111</v>
      </c>
    </row>
    <row r="10" spans="2:28" ht="13.5" customHeight="1">
      <c r="B10" s="3" t="s">
        <v>21</v>
      </c>
      <c r="C10" s="7">
        <v>10</v>
      </c>
      <c r="D10" s="7">
        <v>240633</v>
      </c>
      <c r="E10" s="7">
        <v>7</v>
      </c>
      <c r="F10" s="7">
        <v>126250</v>
      </c>
      <c r="G10" s="7">
        <v>7</v>
      </c>
      <c r="H10" s="7">
        <v>171200</v>
      </c>
      <c r="I10" s="7">
        <v>9</v>
      </c>
      <c r="J10" s="7">
        <v>113400</v>
      </c>
      <c r="K10" s="7">
        <v>8</v>
      </c>
      <c r="L10" s="7">
        <v>172100</v>
      </c>
      <c r="M10" s="7">
        <v>9</v>
      </c>
      <c r="N10" s="7">
        <v>183150</v>
      </c>
      <c r="O10" s="7">
        <v>5</v>
      </c>
      <c r="P10" s="7">
        <v>61300</v>
      </c>
      <c r="Q10" s="7">
        <v>5</v>
      </c>
      <c r="R10" s="7">
        <v>155700</v>
      </c>
      <c r="S10" s="7">
        <v>6</v>
      </c>
      <c r="T10" s="7">
        <v>147930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45">
        <f t="shared" si="0"/>
        <v>66</v>
      </c>
      <c r="AB10" s="67">
        <f t="shared" si="0"/>
        <v>1371663</v>
      </c>
    </row>
    <row r="11" spans="2:28" ht="13.5" customHeight="1">
      <c r="B11" s="3" t="s">
        <v>22</v>
      </c>
      <c r="C11" s="2">
        <v>5</v>
      </c>
      <c r="D11" s="2">
        <v>89800</v>
      </c>
      <c r="E11" s="2">
        <v>1</v>
      </c>
      <c r="F11" s="2">
        <v>60000</v>
      </c>
      <c r="G11" s="2">
        <v>2</v>
      </c>
      <c r="H11" s="2">
        <v>62500</v>
      </c>
      <c r="I11" s="2">
        <v>2</v>
      </c>
      <c r="J11" s="2">
        <v>54280</v>
      </c>
      <c r="K11" s="2">
        <v>4</v>
      </c>
      <c r="L11" s="2">
        <v>74482</v>
      </c>
      <c r="M11" s="2">
        <v>2</v>
      </c>
      <c r="N11" s="2">
        <v>87000</v>
      </c>
      <c r="O11" s="2">
        <v>1</v>
      </c>
      <c r="P11" s="2">
        <v>55000</v>
      </c>
      <c r="Q11" s="2">
        <v>6</v>
      </c>
      <c r="R11" s="2">
        <v>45112</v>
      </c>
      <c r="S11" s="2">
        <v>4</v>
      </c>
      <c r="T11" s="2">
        <v>92500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45">
        <f t="shared" si="0"/>
        <v>27</v>
      </c>
      <c r="AB11" s="67">
        <f t="shared" si="0"/>
        <v>620674</v>
      </c>
    </row>
    <row r="12" spans="2:28" ht="13.5" customHeight="1">
      <c r="B12" s="3" t="s">
        <v>23</v>
      </c>
      <c r="C12" s="2">
        <v>38</v>
      </c>
      <c r="D12" s="2">
        <v>0</v>
      </c>
      <c r="E12" s="2">
        <v>38</v>
      </c>
      <c r="F12" s="2">
        <v>0</v>
      </c>
      <c r="G12" s="2">
        <v>37</v>
      </c>
      <c r="H12" s="2">
        <v>0</v>
      </c>
      <c r="I12" s="2">
        <v>40</v>
      </c>
      <c r="J12" s="2">
        <v>0</v>
      </c>
      <c r="K12" s="2">
        <v>44</v>
      </c>
      <c r="L12" s="2">
        <v>0</v>
      </c>
      <c r="M12" s="2">
        <v>42</v>
      </c>
      <c r="N12" s="2">
        <v>0</v>
      </c>
      <c r="O12" s="2">
        <v>36</v>
      </c>
      <c r="P12" s="2">
        <v>0</v>
      </c>
      <c r="Q12" s="2">
        <v>53</v>
      </c>
      <c r="R12" s="2">
        <v>0</v>
      </c>
      <c r="S12" s="2">
        <v>45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45">
        <f t="shared" si="0"/>
        <v>373</v>
      </c>
      <c r="AB12" s="67">
        <f t="shared" si="0"/>
        <v>0</v>
      </c>
    </row>
    <row r="13" spans="2:28" ht="13.5" customHeight="1">
      <c r="B13" s="3" t="s">
        <v>84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6142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500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45">
        <f t="shared" si="0"/>
        <v>2</v>
      </c>
      <c r="AB13" s="67">
        <f t="shared" si="0"/>
        <v>6642</v>
      </c>
    </row>
    <row r="14" spans="2:28" ht="13.5" customHeight="1">
      <c r="B14" s="3" t="s">
        <v>24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700</v>
      </c>
      <c r="I14" s="2">
        <v>1</v>
      </c>
      <c r="J14" s="2">
        <v>5</v>
      </c>
      <c r="K14" s="2">
        <v>1</v>
      </c>
      <c r="L14" s="2">
        <v>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45">
        <f t="shared" si="0"/>
        <v>3</v>
      </c>
      <c r="AB14" s="67">
        <f t="shared" si="0"/>
        <v>710</v>
      </c>
    </row>
    <row r="15" spans="2:28" ht="13.5" customHeight="1">
      <c r="B15" s="3" t="s">
        <v>25</v>
      </c>
      <c r="C15" s="2">
        <v>0</v>
      </c>
      <c r="D15" s="2">
        <v>0</v>
      </c>
      <c r="E15" s="2">
        <v>1</v>
      </c>
      <c r="F15" s="2">
        <v>80112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45">
        <f t="shared" si="0"/>
        <v>1</v>
      </c>
      <c r="AB15" s="67">
        <f t="shared" si="0"/>
        <v>80112</v>
      </c>
    </row>
    <row r="16" spans="2:28" ht="13.5" customHeight="1">
      <c r="B16" s="3" t="s">
        <v>45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74458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45">
        <f t="shared" si="0"/>
        <v>1</v>
      </c>
      <c r="AB16" s="67">
        <f t="shared" si="0"/>
        <v>74458</v>
      </c>
    </row>
    <row r="17" spans="2:28" ht="13.5" customHeight="1">
      <c r="B17" s="3" t="s">
        <v>26</v>
      </c>
      <c r="C17" s="2">
        <v>4</v>
      </c>
      <c r="D17" s="2">
        <v>97417</v>
      </c>
      <c r="E17" s="2">
        <v>2</v>
      </c>
      <c r="F17" s="2">
        <v>58547</v>
      </c>
      <c r="G17" s="2">
        <v>2</v>
      </c>
      <c r="H17" s="2">
        <v>56225</v>
      </c>
      <c r="I17" s="2">
        <v>3</v>
      </c>
      <c r="J17" s="2">
        <v>76349</v>
      </c>
      <c r="K17" s="2">
        <v>4</v>
      </c>
      <c r="L17" s="2">
        <v>115744</v>
      </c>
      <c r="M17" s="2">
        <v>4</v>
      </c>
      <c r="N17" s="2">
        <v>105672</v>
      </c>
      <c r="O17" s="2">
        <v>3</v>
      </c>
      <c r="P17" s="2">
        <v>67565</v>
      </c>
      <c r="Q17" s="2">
        <v>6</v>
      </c>
      <c r="R17" s="2">
        <v>120746</v>
      </c>
      <c r="S17" s="2">
        <v>6</v>
      </c>
      <c r="T17" s="2">
        <v>116916</v>
      </c>
      <c r="U17" s="2">
        <v>1</v>
      </c>
      <c r="V17" s="2">
        <v>8000</v>
      </c>
      <c r="W17" s="2">
        <v>0</v>
      </c>
      <c r="X17" s="2">
        <v>0</v>
      </c>
      <c r="Y17" s="2">
        <v>0</v>
      </c>
      <c r="Z17" s="2">
        <v>0</v>
      </c>
      <c r="AA17" s="45">
        <f t="shared" si="0"/>
        <v>35</v>
      </c>
      <c r="AB17" s="67">
        <f t="shared" si="0"/>
        <v>823181</v>
      </c>
    </row>
    <row r="18" spans="2:28" ht="13.5" customHeight="1">
      <c r="B18" s="3" t="s">
        <v>85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2">
        <v>0</v>
      </c>
      <c r="S18" s="2">
        <v>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45">
        <f t="shared" si="0"/>
        <v>3</v>
      </c>
      <c r="AB18" s="67">
        <f t="shared" si="0"/>
        <v>0</v>
      </c>
    </row>
    <row r="19" spans="2:28" ht="15" customHeight="1">
      <c r="B19" s="3" t="s">
        <v>27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14983</v>
      </c>
      <c r="I19" s="2">
        <v>0</v>
      </c>
      <c r="J19" s="2">
        <v>0</v>
      </c>
      <c r="K19" s="2">
        <v>1</v>
      </c>
      <c r="L19" s="2">
        <v>8550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45">
        <f t="shared" si="0"/>
        <v>2</v>
      </c>
      <c r="AB19" s="67">
        <f t="shared" si="0"/>
        <v>23533</v>
      </c>
    </row>
    <row r="20" spans="2:28" ht="15.75" customHeight="1">
      <c r="B20" s="15" t="s">
        <v>86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2">
        <v>0</v>
      </c>
      <c r="N20" s="2">
        <v>0</v>
      </c>
      <c r="O20" s="2">
        <v>0</v>
      </c>
      <c r="P20" s="2">
        <v>0</v>
      </c>
      <c r="Q20" s="2">
        <v>5</v>
      </c>
      <c r="R20" s="2">
        <v>2061</v>
      </c>
      <c r="S20" s="2">
        <v>2</v>
      </c>
      <c r="T20" s="2">
        <v>1293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45">
        <f t="shared" si="0"/>
        <v>8</v>
      </c>
      <c r="AB20" s="67">
        <f t="shared" si="0"/>
        <v>3354</v>
      </c>
    </row>
    <row r="21" spans="2:28" ht="17.25" customHeight="1">
      <c r="B21" s="15" t="s">
        <v>46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">
        <v>0</v>
      </c>
      <c r="N21" s="2">
        <v>0</v>
      </c>
      <c r="O21" s="2">
        <v>1</v>
      </c>
      <c r="P21" s="2">
        <v>27500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45">
        <f t="shared" si="0"/>
        <v>1</v>
      </c>
      <c r="AB21" s="67">
        <f t="shared" si="0"/>
        <v>27500</v>
      </c>
    </row>
    <row r="22" spans="2:28" ht="17.25" customHeight="1">
      <c r="B22" s="15" t="s">
        <v>47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3573</v>
      </c>
      <c r="K22" s="10">
        <v>0</v>
      </c>
      <c r="L22" s="10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45">
        <f t="shared" si="0"/>
        <v>1</v>
      </c>
      <c r="AB22" s="67">
        <f t="shared" si="0"/>
        <v>3573</v>
      </c>
    </row>
    <row r="23" spans="2:28" ht="17.25" customHeight="1">
      <c r="B23" s="15" t="s">
        <v>28</v>
      </c>
      <c r="C23" s="10">
        <v>1</v>
      </c>
      <c r="D23" s="10">
        <v>3000</v>
      </c>
      <c r="E23" s="10">
        <v>1</v>
      </c>
      <c r="F23" s="10">
        <v>3001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45">
        <f t="shared" si="0"/>
        <v>2</v>
      </c>
      <c r="AB23" s="67">
        <f t="shared" si="0"/>
        <v>6001</v>
      </c>
    </row>
    <row r="24" spans="2:28">
      <c r="B24" s="15" t="s">
        <v>29</v>
      </c>
      <c r="C24" s="10">
        <v>0</v>
      </c>
      <c r="D24" s="10"/>
      <c r="E24" s="10">
        <v>0</v>
      </c>
      <c r="F24" s="10">
        <v>0</v>
      </c>
      <c r="G24" s="10">
        <v>1</v>
      </c>
      <c r="H24" s="10">
        <v>2946</v>
      </c>
      <c r="I24" s="10">
        <v>1</v>
      </c>
      <c r="J24" s="10">
        <v>3947</v>
      </c>
      <c r="K24" s="10">
        <v>0</v>
      </c>
      <c r="L24" s="10">
        <v>0</v>
      </c>
      <c r="M24" s="2">
        <v>1</v>
      </c>
      <c r="N24" s="2">
        <v>7022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2598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45">
        <f t="shared" si="0"/>
        <v>4</v>
      </c>
      <c r="AB24" s="67">
        <f t="shared" si="0"/>
        <v>16513</v>
      </c>
    </row>
    <row r="25" spans="2:28">
      <c r="B25" s="15" t="s">
        <v>87</v>
      </c>
      <c r="C25" s="10">
        <v>0</v>
      </c>
      <c r="D25" s="10"/>
      <c r="E25" s="10">
        <v>0</v>
      </c>
      <c r="F25" s="10">
        <v>0</v>
      </c>
      <c r="G25" s="10">
        <v>0</v>
      </c>
      <c r="H25" s="11">
        <v>0</v>
      </c>
      <c r="I25" s="10">
        <v>0</v>
      </c>
      <c r="J25" s="10">
        <v>0</v>
      </c>
      <c r="K25" s="10">
        <v>0</v>
      </c>
      <c r="L25" s="10">
        <v>0</v>
      </c>
      <c r="M25" s="2">
        <v>0</v>
      </c>
      <c r="N25" s="2">
        <v>0</v>
      </c>
      <c r="O25" s="2">
        <v>1</v>
      </c>
      <c r="P25" s="2">
        <v>27500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45">
        <f t="shared" si="0"/>
        <v>1</v>
      </c>
      <c r="AB25" s="67">
        <f t="shared" si="0"/>
        <v>27500</v>
      </c>
    </row>
    <row r="26" spans="2:28" ht="15.75">
      <c r="B26" s="12" t="s">
        <v>17</v>
      </c>
      <c r="C26" s="17">
        <f>SUM(C7:C25)</f>
        <v>107</v>
      </c>
      <c r="D26" s="13">
        <f t="shared" ref="D26:AB26" si="1">SUM(D7:D25)</f>
        <v>803704</v>
      </c>
      <c r="E26" s="17">
        <f t="shared" si="1"/>
        <v>92</v>
      </c>
      <c r="F26" s="13">
        <f t="shared" si="1"/>
        <v>687089</v>
      </c>
      <c r="G26" s="17">
        <f t="shared" si="1"/>
        <v>106</v>
      </c>
      <c r="H26" s="13">
        <f t="shared" si="1"/>
        <v>596821</v>
      </c>
      <c r="I26" s="17">
        <f t="shared" si="1"/>
        <v>105</v>
      </c>
      <c r="J26" s="13">
        <f t="shared" si="1"/>
        <v>684957</v>
      </c>
      <c r="K26" s="17">
        <f t="shared" si="1"/>
        <v>112</v>
      </c>
      <c r="L26" s="13">
        <f t="shared" si="1"/>
        <v>711837</v>
      </c>
      <c r="M26" s="17">
        <f t="shared" si="1"/>
        <v>108</v>
      </c>
      <c r="N26" s="13">
        <f t="shared" si="1"/>
        <v>1041199</v>
      </c>
      <c r="O26" s="17">
        <f t="shared" si="1"/>
        <v>99</v>
      </c>
      <c r="P26" s="13">
        <f t="shared" si="1"/>
        <v>777520</v>
      </c>
      <c r="Q26" s="17">
        <f t="shared" si="1"/>
        <v>124</v>
      </c>
      <c r="R26" s="13">
        <f t="shared" si="1"/>
        <v>682553</v>
      </c>
      <c r="S26" s="17">
        <f t="shared" si="1"/>
        <v>109</v>
      </c>
      <c r="T26" s="13">
        <f t="shared" si="1"/>
        <v>808638</v>
      </c>
      <c r="U26" s="17">
        <f t="shared" si="1"/>
        <v>3</v>
      </c>
      <c r="V26" s="13">
        <f t="shared" si="1"/>
        <v>8000</v>
      </c>
      <c r="W26" s="17">
        <f t="shared" si="1"/>
        <v>0</v>
      </c>
      <c r="X26" s="13">
        <f t="shared" si="1"/>
        <v>0</v>
      </c>
      <c r="Y26" s="17">
        <f t="shared" si="1"/>
        <v>0</v>
      </c>
      <c r="Z26" s="13">
        <f t="shared" si="1"/>
        <v>0</v>
      </c>
      <c r="AA26" s="70">
        <f>SUM(AA7:AA25)</f>
        <v>965</v>
      </c>
      <c r="AB26" s="70">
        <f>SUM(AB7:AB25)</f>
        <v>6802318</v>
      </c>
    </row>
    <row r="29" spans="2:28" ht="18" customHeight="1">
      <c r="B29" s="5" t="s">
        <v>40</v>
      </c>
      <c r="C29" s="5" t="s">
        <v>38</v>
      </c>
    </row>
    <row r="30" spans="2:28" ht="15">
      <c r="B30" s="4" t="s">
        <v>30</v>
      </c>
      <c r="C30" s="6">
        <f>C26</f>
        <v>107</v>
      </c>
    </row>
    <row r="31" spans="2:28" ht="15">
      <c r="B31" s="4" t="s">
        <v>41</v>
      </c>
      <c r="C31" s="6">
        <f>E26</f>
        <v>92</v>
      </c>
    </row>
    <row r="32" spans="2:28" ht="15">
      <c r="B32" s="4" t="s">
        <v>31</v>
      </c>
      <c r="C32" s="6">
        <f>G26</f>
        <v>106</v>
      </c>
    </row>
    <row r="33" spans="2:3" ht="15">
      <c r="B33" s="4" t="s">
        <v>32</v>
      </c>
      <c r="C33" s="6">
        <f>I26</f>
        <v>105</v>
      </c>
    </row>
    <row r="34" spans="2:3" ht="15">
      <c r="B34" s="4" t="s">
        <v>33</v>
      </c>
      <c r="C34" s="6">
        <f>K26</f>
        <v>112</v>
      </c>
    </row>
    <row r="35" spans="2:3" ht="15">
      <c r="B35" s="4" t="s">
        <v>34</v>
      </c>
      <c r="C35" s="6">
        <f>M26</f>
        <v>108</v>
      </c>
    </row>
    <row r="36" spans="2:3" ht="15">
      <c r="B36" s="4" t="s">
        <v>35</v>
      </c>
      <c r="C36" s="6">
        <f>M26</f>
        <v>108</v>
      </c>
    </row>
    <row r="37" spans="2:3" ht="15">
      <c r="B37" s="4" t="s">
        <v>36</v>
      </c>
      <c r="C37" s="6">
        <f>Q26</f>
        <v>124</v>
      </c>
    </row>
    <row r="38" spans="2:3" ht="15">
      <c r="B38" s="4" t="s">
        <v>42</v>
      </c>
      <c r="C38" s="6">
        <f>S26</f>
        <v>109</v>
      </c>
    </row>
    <row r="39" spans="2:3" ht="15">
      <c r="B39" s="4" t="s">
        <v>37</v>
      </c>
      <c r="C39" s="6">
        <f>U26</f>
        <v>3</v>
      </c>
    </row>
    <row r="40" spans="2:3" ht="15">
      <c r="B40" s="4" t="s">
        <v>43</v>
      </c>
      <c r="C40" s="6">
        <f>W26</f>
        <v>0</v>
      </c>
    </row>
    <row r="41" spans="2:3" ht="15">
      <c r="B41" s="4" t="s">
        <v>44</v>
      </c>
      <c r="C41" s="6">
        <f>Y26</f>
        <v>0</v>
      </c>
    </row>
    <row r="42" spans="2:3">
      <c r="C42" s="68"/>
    </row>
  </sheetData>
  <mergeCells count="14">
    <mergeCell ref="Y5:Z5"/>
    <mergeCell ref="AA5:AB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49E21-F158-4338-9705-738C6B6E4E12}">
  <dimension ref="B3:AB41"/>
  <sheetViews>
    <sheetView tabSelected="1" workbookViewId="0"/>
  </sheetViews>
  <sheetFormatPr defaultRowHeight="12.75"/>
  <cols>
    <col min="2" max="2" width="23.6640625" customWidth="1"/>
    <col min="3" max="3" width="10" customWidth="1"/>
    <col min="4" max="4" width="8.1640625" bestFit="1" customWidth="1"/>
    <col min="5" max="5" width="4.6640625" customWidth="1"/>
    <col min="6" max="6" width="8.1640625" bestFit="1" customWidth="1"/>
    <col min="7" max="7" width="4.6640625" bestFit="1" customWidth="1"/>
    <col min="9" max="9" width="4.6640625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9.33203125" bestFit="1" customWidth="1"/>
    <col min="15" max="15" width="5.83203125" customWidth="1"/>
    <col min="16" max="16" width="8.1640625" bestFit="1" customWidth="1"/>
    <col min="17" max="17" width="5.33203125" bestFit="1" customWidth="1"/>
    <col min="18" max="18" width="8.1640625" bestFit="1" customWidth="1"/>
    <col min="19" max="19" width="5.83203125" customWidth="1"/>
    <col min="20" max="20" width="8.1640625" bestFit="1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5.83203125" bestFit="1" customWidth="1"/>
    <col min="27" max="27" width="4.6640625" customWidth="1"/>
  </cols>
  <sheetData>
    <row r="3" spans="2:28" ht="72" customHeight="1"/>
    <row r="4" spans="2:28" ht="13.5" customHeight="1"/>
    <row r="5" spans="2:28" ht="17.25" customHeight="1">
      <c r="B5" s="21" t="s">
        <v>0</v>
      </c>
      <c r="C5" s="23" t="s">
        <v>1</v>
      </c>
      <c r="D5" s="24"/>
      <c r="E5" s="23" t="s">
        <v>2</v>
      </c>
      <c r="F5" s="24"/>
      <c r="G5" s="25" t="s">
        <v>3</v>
      </c>
      <c r="H5" s="26"/>
      <c r="I5" s="25" t="s">
        <v>4</v>
      </c>
      <c r="J5" s="26"/>
      <c r="K5" s="19" t="s">
        <v>5</v>
      </c>
      <c r="L5" s="20"/>
      <c r="M5" s="19" t="s">
        <v>6</v>
      </c>
      <c r="N5" s="20"/>
      <c r="O5" s="19" t="s">
        <v>7</v>
      </c>
      <c r="P5" s="20"/>
      <c r="Q5" s="23" t="s">
        <v>8</v>
      </c>
      <c r="R5" s="24"/>
      <c r="S5" s="27" t="s">
        <v>9</v>
      </c>
      <c r="T5" s="28"/>
      <c r="U5" s="23" t="s">
        <v>10</v>
      </c>
      <c r="V5" s="24"/>
      <c r="W5" s="27" t="s">
        <v>11</v>
      </c>
      <c r="X5" s="28"/>
      <c r="Y5" s="27" t="s">
        <v>12</v>
      </c>
      <c r="Z5" s="28"/>
      <c r="AA5" s="29" t="s">
        <v>13</v>
      </c>
      <c r="AB5" s="30"/>
    </row>
    <row r="6" spans="2:28" ht="14.45" customHeight="1">
      <c r="B6" s="22"/>
      <c r="C6" s="1" t="s">
        <v>14</v>
      </c>
      <c r="D6" s="66" t="s">
        <v>15</v>
      </c>
      <c r="E6" s="1" t="s">
        <v>14</v>
      </c>
      <c r="F6" s="66" t="s">
        <v>15</v>
      </c>
      <c r="G6" s="1" t="s">
        <v>14</v>
      </c>
      <c r="H6" s="66" t="s">
        <v>15</v>
      </c>
      <c r="I6" s="1" t="s">
        <v>14</v>
      </c>
      <c r="J6" s="66" t="s">
        <v>15</v>
      </c>
      <c r="K6" s="1" t="s">
        <v>14</v>
      </c>
      <c r="L6" s="66" t="s">
        <v>15</v>
      </c>
      <c r="M6" s="1" t="s">
        <v>14</v>
      </c>
      <c r="N6" s="66" t="s">
        <v>15</v>
      </c>
      <c r="O6" s="1" t="s">
        <v>14</v>
      </c>
      <c r="P6" s="66" t="s">
        <v>15</v>
      </c>
      <c r="Q6" s="1" t="s">
        <v>14</v>
      </c>
      <c r="R6" s="66" t="s">
        <v>15</v>
      </c>
      <c r="S6" s="1" t="s">
        <v>16</v>
      </c>
      <c r="T6" s="66" t="s">
        <v>15</v>
      </c>
      <c r="U6" s="1" t="s">
        <v>16</v>
      </c>
      <c r="V6" s="66" t="s">
        <v>15</v>
      </c>
      <c r="W6" s="1" t="s">
        <v>14</v>
      </c>
      <c r="X6" s="66" t="s">
        <v>15</v>
      </c>
      <c r="Y6" s="1" t="s">
        <v>14</v>
      </c>
      <c r="Z6" s="66" t="s">
        <v>15</v>
      </c>
      <c r="AA6" s="69" t="s">
        <v>14</v>
      </c>
      <c r="AB6" s="69" t="s">
        <v>15</v>
      </c>
    </row>
    <row r="7" spans="2:28" ht="14.45" customHeight="1">
      <c r="B7" s="14" t="s">
        <v>18</v>
      </c>
      <c r="C7" s="7">
        <v>29</v>
      </c>
      <c r="D7" s="7">
        <v>0</v>
      </c>
      <c r="E7" s="7">
        <v>23</v>
      </c>
      <c r="F7" s="7">
        <v>0</v>
      </c>
      <c r="G7" s="7">
        <v>28</v>
      </c>
      <c r="H7" s="7">
        <v>0</v>
      </c>
      <c r="I7" s="7">
        <v>25</v>
      </c>
      <c r="J7" s="7">
        <v>0</v>
      </c>
      <c r="K7" s="7">
        <v>27</v>
      </c>
      <c r="L7" s="7">
        <v>0</v>
      </c>
      <c r="M7" s="9">
        <v>26</v>
      </c>
      <c r="N7" s="9">
        <v>0</v>
      </c>
      <c r="O7" s="9">
        <v>24</v>
      </c>
      <c r="P7" s="9">
        <v>53</v>
      </c>
      <c r="Q7" s="9">
        <v>25</v>
      </c>
      <c r="R7" s="9">
        <v>0</v>
      </c>
      <c r="S7" s="9">
        <v>26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7">
        <f>SUM(C7,E7,G7,I7,K7,M7,O7,Q7,S7,U7,W7,Y7)</f>
        <v>233</v>
      </c>
      <c r="AB7" s="2">
        <f>SUM(D7,F7,H7,J7,L7,N7,P7,R7,T7,V7,X7,Z7)</f>
        <v>53</v>
      </c>
    </row>
    <row r="8" spans="2:28">
      <c r="B8" s="3" t="s">
        <v>19</v>
      </c>
      <c r="C8" s="7">
        <v>14</v>
      </c>
      <c r="D8" s="7">
        <v>2694</v>
      </c>
      <c r="E8" s="7">
        <v>12</v>
      </c>
      <c r="F8" s="7">
        <v>2770</v>
      </c>
      <c r="G8" s="7">
        <v>21</v>
      </c>
      <c r="H8" s="7">
        <v>5151</v>
      </c>
      <c r="I8" s="7">
        <v>14</v>
      </c>
      <c r="J8" s="7">
        <v>2761</v>
      </c>
      <c r="K8" s="18">
        <v>15</v>
      </c>
      <c r="L8" s="18">
        <v>2764</v>
      </c>
      <c r="M8" s="18">
        <v>10</v>
      </c>
      <c r="N8" s="18">
        <v>2131</v>
      </c>
      <c r="O8" s="7">
        <v>17</v>
      </c>
      <c r="P8" s="7">
        <v>2312</v>
      </c>
      <c r="Q8" s="7">
        <v>16</v>
      </c>
      <c r="R8" s="7">
        <v>4546</v>
      </c>
      <c r="S8" s="7">
        <v>7</v>
      </c>
      <c r="T8" s="7">
        <v>1611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f t="shared" ref="AA8:AA25" si="0">SUM(C8,E8,G8,I8,K8,M8,O8,Q8,S8,U8,W8,Y8)</f>
        <v>126</v>
      </c>
      <c r="AB8" s="2">
        <f t="shared" ref="AB8:AB25" si="1">SUM(D8,F8,H8,J8,L8,N8,P8,R8,T8,V8,X8,Z8)</f>
        <v>26740</v>
      </c>
    </row>
    <row r="9" spans="2:28">
      <c r="B9" s="3" t="s">
        <v>20</v>
      </c>
      <c r="C9" s="7">
        <v>6</v>
      </c>
      <c r="D9" s="7">
        <v>370160</v>
      </c>
      <c r="E9" s="7">
        <v>7</v>
      </c>
      <c r="F9" s="7">
        <v>356409</v>
      </c>
      <c r="G9" s="7">
        <v>6</v>
      </c>
      <c r="H9" s="8">
        <v>283116</v>
      </c>
      <c r="I9" s="7">
        <v>8</v>
      </c>
      <c r="J9" s="7">
        <v>356184</v>
      </c>
      <c r="K9" s="18">
        <v>8</v>
      </c>
      <c r="L9" s="18">
        <v>338192</v>
      </c>
      <c r="M9" s="18">
        <v>13</v>
      </c>
      <c r="N9" s="18">
        <v>650082</v>
      </c>
      <c r="O9" s="7">
        <v>11</v>
      </c>
      <c r="P9" s="7">
        <v>536290</v>
      </c>
      <c r="Q9" s="7">
        <v>7</v>
      </c>
      <c r="R9" s="7">
        <v>354388</v>
      </c>
      <c r="S9" s="7">
        <v>9</v>
      </c>
      <c r="T9" s="7">
        <v>445290</v>
      </c>
      <c r="U9" s="7">
        <v>1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f t="shared" si="0"/>
        <v>76</v>
      </c>
      <c r="AB9" s="2">
        <f t="shared" si="1"/>
        <v>3690111</v>
      </c>
    </row>
    <row r="10" spans="2:28">
      <c r="B10" s="3" t="s">
        <v>21</v>
      </c>
      <c r="C10" s="7">
        <v>10</v>
      </c>
      <c r="D10" s="7">
        <v>240633</v>
      </c>
      <c r="E10" s="7">
        <v>7</v>
      </c>
      <c r="F10" s="7">
        <v>126250</v>
      </c>
      <c r="G10" s="7">
        <v>7</v>
      </c>
      <c r="H10" s="7">
        <v>171200</v>
      </c>
      <c r="I10" s="7">
        <v>9</v>
      </c>
      <c r="J10" s="7">
        <v>113400</v>
      </c>
      <c r="K10" s="18">
        <v>8</v>
      </c>
      <c r="L10" s="18">
        <v>172100</v>
      </c>
      <c r="M10" s="18">
        <v>9</v>
      </c>
      <c r="N10" s="18">
        <v>183150</v>
      </c>
      <c r="O10" s="7">
        <v>5</v>
      </c>
      <c r="P10" s="7">
        <v>61300</v>
      </c>
      <c r="Q10" s="7">
        <v>5</v>
      </c>
      <c r="R10" s="7">
        <v>155700</v>
      </c>
      <c r="S10" s="7">
        <v>6</v>
      </c>
      <c r="T10" s="7">
        <v>147930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f t="shared" si="0"/>
        <v>66</v>
      </c>
      <c r="AB10" s="2">
        <f t="shared" si="1"/>
        <v>1371663</v>
      </c>
    </row>
    <row r="11" spans="2:28">
      <c r="B11" s="3" t="s">
        <v>22</v>
      </c>
      <c r="C11" s="2">
        <v>5</v>
      </c>
      <c r="D11" s="2">
        <v>89800</v>
      </c>
      <c r="E11" s="2">
        <v>1</v>
      </c>
      <c r="F11" s="2">
        <v>60000</v>
      </c>
      <c r="G11" s="2">
        <v>2</v>
      </c>
      <c r="H11" s="2">
        <v>62500</v>
      </c>
      <c r="I11" s="2">
        <v>2</v>
      </c>
      <c r="J11" s="2">
        <v>54280</v>
      </c>
      <c r="K11" s="18">
        <v>4</v>
      </c>
      <c r="L11" s="18">
        <v>74482</v>
      </c>
      <c r="M11" s="18">
        <v>2</v>
      </c>
      <c r="N11" s="18">
        <v>87000</v>
      </c>
      <c r="O11" s="2">
        <v>1</v>
      </c>
      <c r="P11" s="2">
        <v>55000</v>
      </c>
      <c r="Q11" s="2">
        <v>6</v>
      </c>
      <c r="R11" s="2">
        <v>45112</v>
      </c>
      <c r="S11" s="2">
        <v>4</v>
      </c>
      <c r="T11" s="2">
        <v>92500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7">
        <f t="shared" si="0"/>
        <v>27</v>
      </c>
      <c r="AB11" s="2">
        <f t="shared" si="1"/>
        <v>620674</v>
      </c>
    </row>
    <row r="12" spans="2:28">
      <c r="B12" s="3" t="s">
        <v>23</v>
      </c>
      <c r="C12" s="2">
        <v>38</v>
      </c>
      <c r="D12" s="2">
        <v>0</v>
      </c>
      <c r="E12" s="2">
        <v>38</v>
      </c>
      <c r="F12" s="2">
        <v>0</v>
      </c>
      <c r="G12" s="2">
        <v>37</v>
      </c>
      <c r="H12" s="2">
        <v>0</v>
      </c>
      <c r="I12" s="2">
        <v>40</v>
      </c>
      <c r="J12" s="2">
        <v>0</v>
      </c>
      <c r="K12" s="18">
        <v>44</v>
      </c>
      <c r="L12" s="18">
        <v>0</v>
      </c>
      <c r="M12" s="18">
        <v>42</v>
      </c>
      <c r="N12" s="18">
        <v>0</v>
      </c>
      <c r="O12" s="2">
        <v>36</v>
      </c>
      <c r="P12" s="2">
        <v>0</v>
      </c>
      <c r="Q12" s="2">
        <v>53</v>
      </c>
      <c r="R12" s="2">
        <v>0</v>
      </c>
      <c r="S12" s="2">
        <v>45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7">
        <f t="shared" si="0"/>
        <v>373</v>
      </c>
      <c r="AB12" s="2">
        <f t="shared" si="1"/>
        <v>0</v>
      </c>
    </row>
    <row r="13" spans="2:28">
      <c r="B13" s="3" t="s">
        <v>84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8">
        <v>0</v>
      </c>
      <c r="L13" s="18">
        <v>0</v>
      </c>
      <c r="M13" s="18">
        <v>1</v>
      </c>
      <c r="N13" s="18">
        <v>6142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500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7">
        <f t="shared" si="0"/>
        <v>2</v>
      </c>
      <c r="AB13" s="2">
        <f t="shared" si="1"/>
        <v>6642</v>
      </c>
    </row>
    <row r="14" spans="2:28">
      <c r="B14" s="3" t="s">
        <v>24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700</v>
      </c>
      <c r="I14" s="2">
        <v>1</v>
      </c>
      <c r="J14" s="2">
        <v>5</v>
      </c>
      <c r="K14" s="18">
        <v>1</v>
      </c>
      <c r="L14" s="18">
        <v>5</v>
      </c>
      <c r="M14" s="18">
        <v>0</v>
      </c>
      <c r="N14" s="18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7">
        <f t="shared" si="0"/>
        <v>3</v>
      </c>
      <c r="AB14" s="2">
        <f t="shared" si="1"/>
        <v>710</v>
      </c>
    </row>
    <row r="15" spans="2:28">
      <c r="B15" s="3" t="s">
        <v>25</v>
      </c>
      <c r="C15" s="2">
        <v>0</v>
      </c>
      <c r="D15" s="2">
        <v>0</v>
      </c>
      <c r="E15" s="2">
        <v>1</v>
      </c>
      <c r="F15" s="2">
        <v>80112</v>
      </c>
      <c r="G15" s="2">
        <v>0</v>
      </c>
      <c r="H15" s="2">
        <v>0</v>
      </c>
      <c r="I15" s="2">
        <v>0</v>
      </c>
      <c r="J15" s="2">
        <v>0</v>
      </c>
      <c r="K15" s="18">
        <v>0</v>
      </c>
      <c r="L15" s="18">
        <v>0</v>
      </c>
      <c r="M15" s="18">
        <v>0</v>
      </c>
      <c r="N15" s="18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7">
        <f t="shared" si="0"/>
        <v>1</v>
      </c>
      <c r="AB15" s="2">
        <f t="shared" si="1"/>
        <v>80112</v>
      </c>
    </row>
    <row r="16" spans="2:28">
      <c r="B16" s="3" t="s">
        <v>45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74458</v>
      </c>
      <c r="K16" s="18">
        <v>0</v>
      </c>
      <c r="L16" s="18">
        <v>0</v>
      </c>
      <c r="M16" s="18">
        <v>0</v>
      </c>
      <c r="N16" s="18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7">
        <f t="shared" si="0"/>
        <v>1</v>
      </c>
      <c r="AB16" s="2">
        <f t="shared" si="1"/>
        <v>74458</v>
      </c>
    </row>
    <row r="17" spans="2:28">
      <c r="B17" s="3" t="s">
        <v>26</v>
      </c>
      <c r="C17" s="2">
        <v>4</v>
      </c>
      <c r="D17" s="2">
        <v>97417</v>
      </c>
      <c r="E17" s="2">
        <v>2</v>
      </c>
      <c r="F17" s="2">
        <v>58547</v>
      </c>
      <c r="G17" s="2">
        <v>2</v>
      </c>
      <c r="H17" s="2">
        <v>56225</v>
      </c>
      <c r="I17" s="2">
        <v>3</v>
      </c>
      <c r="J17" s="2">
        <v>76349</v>
      </c>
      <c r="K17" s="18">
        <v>4</v>
      </c>
      <c r="L17" s="18">
        <v>115744</v>
      </c>
      <c r="M17" s="18">
        <v>4</v>
      </c>
      <c r="N17" s="18">
        <v>105672</v>
      </c>
      <c r="O17" s="2">
        <v>3</v>
      </c>
      <c r="P17" s="2">
        <v>67565</v>
      </c>
      <c r="Q17" s="2">
        <v>6</v>
      </c>
      <c r="R17" s="2">
        <v>120746</v>
      </c>
      <c r="S17" s="2">
        <v>6</v>
      </c>
      <c r="T17" s="2">
        <v>116916</v>
      </c>
      <c r="U17" s="2">
        <v>1</v>
      </c>
      <c r="V17" s="2">
        <v>8000</v>
      </c>
      <c r="W17" s="2">
        <v>0</v>
      </c>
      <c r="X17" s="2">
        <v>0</v>
      </c>
      <c r="Y17" s="2">
        <v>0</v>
      </c>
      <c r="Z17" s="2">
        <v>0</v>
      </c>
      <c r="AA17" s="7">
        <f t="shared" si="0"/>
        <v>35</v>
      </c>
      <c r="AB17" s="2">
        <f t="shared" si="1"/>
        <v>823181</v>
      </c>
    </row>
    <row r="18" spans="2:28">
      <c r="B18" s="3" t="s">
        <v>85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8">
        <v>0</v>
      </c>
      <c r="L18" s="18">
        <v>0</v>
      </c>
      <c r="M18" s="18">
        <v>0</v>
      </c>
      <c r="N18" s="18">
        <v>0</v>
      </c>
      <c r="O18" s="2">
        <v>0</v>
      </c>
      <c r="P18" s="2">
        <v>0</v>
      </c>
      <c r="Q18" s="2">
        <v>1</v>
      </c>
      <c r="R18" s="2">
        <v>0</v>
      </c>
      <c r="S18" s="2">
        <v>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7">
        <f t="shared" si="0"/>
        <v>3</v>
      </c>
      <c r="AB18" s="2">
        <f t="shared" si="1"/>
        <v>0</v>
      </c>
    </row>
    <row r="19" spans="2:28">
      <c r="B19" s="3" t="s">
        <v>27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14983</v>
      </c>
      <c r="I19" s="2">
        <v>0</v>
      </c>
      <c r="J19" s="2">
        <v>0</v>
      </c>
      <c r="K19" s="18">
        <v>1</v>
      </c>
      <c r="L19" s="18">
        <v>8550</v>
      </c>
      <c r="M19" s="18">
        <v>0</v>
      </c>
      <c r="N19" s="18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7">
        <f t="shared" si="0"/>
        <v>2</v>
      </c>
      <c r="AB19" s="2">
        <f t="shared" si="1"/>
        <v>23533</v>
      </c>
    </row>
    <row r="20" spans="2:28" ht="17.25" customHeight="1">
      <c r="B20" s="15" t="s">
        <v>86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8">
        <v>0</v>
      </c>
      <c r="L20" s="18">
        <v>0</v>
      </c>
      <c r="M20" s="18">
        <v>0</v>
      </c>
      <c r="N20" s="18">
        <v>0</v>
      </c>
      <c r="O20" s="2">
        <v>0</v>
      </c>
      <c r="P20" s="2">
        <v>0</v>
      </c>
      <c r="Q20" s="2">
        <v>5</v>
      </c>
      <c r="R20" s="2">
        <v>2061</v>
      </c>
      <c r="S20" s="2">
        <v>2</v>
      </c>
      <c r="T20" s="2">
        <v>1293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7">
        <f t="shared" si="0"/>
        <v>8</v>
      </c>
      <c r="AB20" s="2">
        <f t="shared" si="1"/>
        <v>3354</v>
      </c>
    </row>
    <row r="21" spans="2:28">
      <c r="B21" s="15" t="s">
        <v>46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8">
        <v>0</v>
      </c>
      <c r="L21" s="18">
        <v>0</v>
      </c>
      <c r="M21" s="18">
        <v>0</v>
      </c>
      <c r="N21" s="18">
        <v>0</v>
      </c>
      <c r="O21" s="2">
        <v>1</v>
      </c>
      <c r="P21" s="2">
        <v>27500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7">
        <f t="shared" si="0"/>
        <v>1</v>
      </c>
      <c r="AB21" s="2">
        <f t="shared" si="1"/>
        <v>27500</v>
      </c>
    </row>
    <row r="22" spans="2:28">
      <c r="B22" s="15" t="s">
        <v>47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0">
        <v>1</v>
      </c>
      <c r="J22" s="10">
        <v>3573</v>
      </c>
      <c r="K22" s="18">
        <v>0</v>
      </c>
      <c r="L22" s="18">
        <v>0</v>
      </c>
      <c r="M22" s="18">
        <v>0</v>
      </c>
      <c r="N22" s="18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7">
        <f t="shared" si="0"/>
        <v>1</v>
      </c>
      <c r="AB22" s="2">
        <f t="shared" si="1"/>
        <v>3573</v>
      </c>
    </row>
    <row r="23" spans="2:28">
      <c r="B23" s="15" t="s">
        <v>28</v>
      </c>
      <c r="C23" s="10">
        <v>1</v>
      </c>
      <c r="D23" s="10">
        <v>3000</v>
      </c>
      <c r="E23" s="10">
        <v>1</v>
      </c>
      <c r="F23" s="10">
        <v>3001</v>
      </c>
      <c r="G23" s="10">
        <v>0</v>
      </c>
      <c r="H23" s="11">
        <v>0</v>
      </c>
      <c r="I23" s="10">
        <v>0</v>
      </c>
      <c r="J23" s="10">
        <v>0</v>
      </c>
      <c r="K23" s="18">
        <v>0</v>
      </c>
      <c r="L23" s="18">
        <v>0</v>
      </c>
      <c r="M23" s="18">
        <v>0</v>
      </c>
      <c r="N23" s="18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7">
        <f t="shared" si="0"/>
        <v>2</v>
      </c>
      <c r="AB23" s="2">
        <f t="shared" si="1"/>
        <v>6001</v>
      </c>
    </row>
    <row r="24" spans="2:28">
      <c r="B24" s="15" t="s">
        <v>29</v>
      </c>
      <c r="C24" s="10">
        <v>0</v>
      </c>
      <c r="D24" s="10"/>
      <c r="E24" s="10">
        <v>0</v>
      </c>
      <c r="F24" s="10">
        <v>0</v>
      </c>
      <c r="G24" s="10">
        <v>1</v>
      </c>
      <c r="H24" s="11">
        <v>2946</v>
      </c>
      <c r="I24" s="10">
        <v>1</v>
      </c>
      <c r="J24" s="10">
        <v>3947</v>
      </c>
      <c r="K24" s="18">
        <v>0</v>
      </c>
      <c r="L24" s="18">
        <v>0</v>
      </c>
      <c r="M24" s="18">
        <v>1</v>
      </c>
      <c r="N24" s="18">
        <v>7022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2598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7">
        <f t="shared" si="0"/>
        <v>4</v>
      </c>
      <c r="AB24" s="2">
        <f t="shared" si="1"/>
        <v>16513</v>
      </c>
    </row>
    <row r="25" spans="2:28">
      <c r="B25" s="15" t="s">
        <v>87</v>
      </c>
      <c r="C25" s="10">
        <v>0</v>
      </c>
      <c r="D25" s="10"/>
      <c r="E25" s="10">
        <v>0</v>
      </c>
      <c r="F25" s="10">
        <v>0</v>
      </c>
      <c r="G25" s="10">
        <v>0</v>
      </c>
      <c r="H25" s="11">
        <v>0</v>
      </c>
      <c r="I25" s="10">
        <v>0</v>
      </c>
      <c r="J25" s="10">
        <v>0</v>
      </c>
      <c r="K25" s="18">
        <v>0</v>
      </c>
      <c r="L25" s="18">
        <v>0</v>
      </c>
      <c r="M25" s="18">
        <v>0</v>
      </c>
      <c r="N25" s="18">
        <v>0</v>
      </c>
      <c r="O25" s="2">
        <v>1</v>
      </c>
      <c r="P25" s="2">
        <v>27500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7">
        <f t="shared" si="0"/>
        <v>1</v>
      </c>
      <c r="AB25" s="2">
        <f t="shared" si="1"/>
        <v>27500</v>
      </c>
    </row>
    <row r="26" spans="2:28" ht="15.75">
      <c r="B26" s="12" t="s">
        <v>17</v>
      </c>
      <c r="C26" s="13">
        <f>SUM(C7:C22)</f>
        <v>106</v>
      </c>
      <c r="D26" s="17">
        <f>SUM(D7:D22)</f>
        <v>800704</v>
      </c>
      <c r="E26" s="13">
        <f>SUM(E7:E22)</f>
        <v>91</v>
      </c>
      <c r="F26" s="17">
        <f>SUM(F7:F22)</f>
        <v>684088</v>
      </c>
      <c r="G26" s="13">
        <f>SUM(G7:G22)</f>
        <v>105</v>
      </c>
      <c r="H26" s="17">
        <f>SUM(H7:H22)</f>
        <v>593875</v>
      </c>
      <c r="I26" s="13">
        <f>SUM(I7:I22)</f>
        <v>104</v>
      </c>
      <c r="J26" s="17">
        <f>SUM(J7:J22)</f>
        <v>681010</v>
      </c>
      <c r="K26" s="13">
        <f>SUM(K7:K22)</f>
        <v>112</v>
      </c>
      <c r="L26" s="17">
        <f>SUM(L7:L22)</f>
        <v>711837</v>
      </c>
      <c r="M26" s="13">
        <f>SUM(M7:M22)</f>
        <v>107</v>
      </c>
      <c r="N26" s="17">
        <f>SUM(N7:N22)</f>
        <v>1034177</v>
      </c>
      <c r="O26" s="13">
        <f>SUM(O7:O22)</f>
        <v>98</v>
      </c>
      <c r="P26" s="17">
        <f>SUM(P7:P22)</f>
        <v>750020</v>
      </c>
      <c r="Q26" s="13">
        <f>SUM(Q7:Q22)</f>
        <v>124</v>
      </c>
      <c r="R26" s="17">
        <f>SUM(R7:R22)</f>
        <v>682553</v>
      </c>
      <c r="S26" s="13">
        <f>SUM(S7:S22)</f>
        <v>108</v>
      </c>
      <c r="T26" s="17">
        <f>SUM(T7:T22)</f>
        <v>806040</v>
      </c>
      <c r="U26" s="13">
        <f>SUM(U7:U22)</f>
        <v>3</v>
      </c>
      <c r="V26" s="17">
        <f>SUM(V7:V22)</f>
        <v>8000</v>
      </c>
      <c r="W26" s="13">
        <f>SUM(W7:W22)</f>
        <v>0</v>
      </c>
      <c r="X26" s="17">
        <f>SUM(X7:X22)</f>
        <v>0</v>
      </c>
      <c r="Y26" s="13">
        <f>SUM(Y7:Y22)</f>
        <v>0</v>
      </c>
      <c r="Z26" s="17">
        <f>SUM(Z7:Z22)</f>
        <v>0</v>
      </c>
      <c r="AA26" s="70">
        <f>SUM(AA7:AA25)</f>
        <v>965</v>
      </c>
      <c r="AB26" s="70">
        <f>SUM(AB7:AB25)</f>
        <v>6802318</v>
      </c>
    </row>
    <row r="29" spans="2:28" ht="18" customHeight="1">
      <c r="B29" s="5" t="s">
        <v>40</v>
      </c>
      <c r="C29" s="5" t="s">
        <v>39</v>
      </c>
    </row>
    <row r="30" spans="2:28" ht="15">
      <c r="B30" s="4" t="s">
        <v>30</v>
      </c>
      <c r="C30" s="6">
        <f>D26</f>
        <v>800704</v>
      </c>
    </row>
    <row r="31" spans="2:28" ht="15">
      <c r="B31" s="4" t="s">
        <v>41</v>
      </c>
      <c r="C31" s="6">
        <f>F26</f>
        <v>684088</v>
      </c>
    </row>
    <row r="32" spans="2:28" ht="15">
      <c r="B32" s="4" t="s">
        <v>31</v>
      </c>
      <c r="C32" s="6">
        <f>H26</f>
        <v>593875</v>
      </c>
    </row>
    <row r="33" spans="2:3" ht="15">
      <c r="B33" s="4" t="s">
        <v>32</v>
      </c>
      <c r="C33" s="6">
        <f>J26</f>
        <v>681010</v>
      </c>
    </row>
    <row r="34" spans="2:3" ht="15">
      <c r="B34" s="4" t="s">
        <v>33</v>
      </c>
      <c r="C34" s="16">
        <f>L26</f>
        <v>711837</v>
      </c>
    </row>
    <row r="35" spans="2:3" ht="15">
      <c r="B35" s="4" t="s">
        <v>34</v>
      </c>
      <c r="C35" s="16">
        <f>N26</f>
        <v>1034177</v>
      </c>
    </row>
    <row r="36" spans="2:3" ht="15">
      <c r="B36" s="4" t="s">
        <v>35</v>
      </c>
      <c r="C36" s="16">
        <f>P26</f>
        <v>750020</v>
      </c>
    </row>
    <row r="37" spans="2:3" ht="15">
      <c r="B37" s="4" t="s">
        <v>36</v>
      </c>
      <c r="C37" s="16">
        <f>R26</f>
        <v>682553</v>
      </c>
    </row>
    <row r="38" spans="2:3" ht="15">
      <c r="B38" s="4" t="s">
        <v>42</v>
      </c>
      <c r="C38" s="16">
        <f>T26</f>
        <v>806040</v>
      </c>
    </row>
    <row r="39" spans="2:3" ht="15">
      <c r="B39" s="4" t="s">
        <v>37</v>
      </c>
      <c r="C39" s="16">
        <f>V26</f>
        <v>8000</v>
      </c>
    </row>
    <row r="40" spans="2:3" ht="15">
      <c r="B40" s="4" t="s">
        <v>43</v>
      </c>
      <c r="C40" s="16">
        <f>X26</f>
        <v>0</v>
      </c>
    </row>
    <row r="41" spans="2:3" ht="15">
      <c r="B41" s="4" t="s">
        <v>44</v>
      </c>
      <c r="C41" s="16">
        <f>Z26</f>
        <v>0</v>
      </c>
    </row>
  </sheetData>
  <mergeCells count="14">
    <mergeCell ref="Y5:Z5"/>
    <mergeCell ref="AA5:AB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Vsl - Type</vt:lpstr>
      <vt:lpstr>Total Tons - Type</vt:lpstr>
      <vt:lpstr>VSL- month</vt:lpstr>
      <vt:lpstr>TONS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2021-04-26T09:54:35Z</dcterms:created>
  <dcterms:modified xsi:type="dcterms:W3CDTF">2021-10-25T09:47:05Z</dcterms:modified>
</cp:coreProperties>
</file>