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Year 2021\stis 2021 Jan - September\"/>
    </mc:Choice>
  </mc:AlternateContent>
  <xr:revisionPtr revIDLastSave="0" documentId="13_ncr:1_{0A638567-C5B2-44B1-BC27-9E5AB623EEC3}" xr6:coauthVersionLast="47" xr6:coauthVersionMax="47" xr10:uidLastSave="{00000000-0000-0000-0000-000000000000}"/>
  <bookViews>
    <workbookView xWindow="7770" yWindow="1155" windowWidth="20130" windowHeight="14655" xr2:uid="{00000000-000D-0000-FFFF-FFFF00000000}"/>
  </bookViews>
  <sheets>
    <sheet name="Table 1" sheetId="1" r:id="rId1"/>
    <sheet name="Total Units - Line" sheetId="2" r:id="rId2"/>
    <sheet name="Total Tons - Line" sheetId="3" r:id="rId3"/>
    <sheet name="Total Units - Month" sheetId="4" r:id="rId4"/>
    <sheet name="Total Tons - Month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5" l="1"/>
  <c r="C37" i="5"/>
  <c r="C38" i="5"/>
  <c r="C36" i="5"/>
  <c r="C35" i="5"/>
  <c r="C28" i="5"/>
  <c r="C27" i="5"/>
  <c r="AA20" i="5"/>
  <c r="Z20" i="5"/>
  <c r="Y20" i="5"/>
  <c r="X20" i="5"/>
  <c r="W20" i="5"/>
  <c r="V20" i="5"/>
  <c r="U20" i="5"/>
  <c r="T20" i="5"/>
  <c r="S20" i="5"/>
  <c r="R20" i="5"/>
  <c r="Q20" i="5"/>
  <c r="P20" i="5"/>
  <c r="C33" i="5" s="1"/>
  <c r="O20" i="5"/>
  <c r="N20" i="5"/>
  <c r="M20" i="5"/>
  <c r="L20" i="5"/>
  <c r="C30" i="5" s="1"/>
  <c r="K20" i="5"/>
  <c r="J20" i="5"/>
  <c r="I20" i="5"/>
  <c r="H20" i="5"/>
  <c r="G20" i="5"/>
  <c r="F20" i="5"/>
  <c r="E20" i="5"/>
  <c r="D20" i="5"/>
  <c r="C20" i="5"/>
  <c r="C35" i="4"/>
  <c r="C34" i="4"/>
  <c r="C33" i="4"/>
  <c r="C32" i="4"/>
  <c r="T20" i="4"/>
  <c r="AD8" i="5"/>
  <c r="AD9" i="5"/>
  <c r="AD10" i="5"/>
  <c r="AD11" i="5"/>
  <c r="AD12" i="5"/>
  <c r="AD13" i="5"/>
  <c r="AD14" i="5"/>
  <c r="AD15" i="5"/>
  <c r="AD16" i="5"/>
  <c r="AD17" i="5"/>
  <c r="AD18" i="5"/>
  <c r="AD19" i="5"/>
  <c r="AD7" i="5"/>
  <c r="AD20" i="5" s="1"/>
  <c r="AC8" i="5"/>
  <c r="AC9" i="5"/>
  <c r="AC10" i="5"/>
  <c r="AC20" i="5" s="1"/>
  <c r="AC11" i="5"/>
  <c r="AC12" i="5"/>
  <c r="AC13" i="5"/>
  <c r="AC14" i="5"/>
  <c r="AC15" i="5"/>
  <c r="AC16" i="5"/>
  <c r="AC17" i="5"/>
  <c r="AC18" i="5"/>
  <c r="AC19" i="5"/>
  <c r="AC7" i="5"/>
  <c r="C36" i="4"/>
  <c r="C27" i="4"/>
  <c r="F20" i="4"/>
  <c r="C29" i="4"/>
  <c r="C28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7" i="4"/>
  <c r="P20" i="4"/>
  <c r="C20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7" i="3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7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C20" i="2"/>
  <c r="C20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7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C29" i="5"/>
  <c r="AB20" i="5"/>
  <c r="AE20" i="5"/>
  <c r="C31" i="5"/>
  <c r="D20" i="4"/>
  <c r="E20" i="4"/>
  <c r="G20" i="4"/>
  <c r="H20" i="4"/>
  <c r="I20" i="4"/>
  <c r="J20" i="4"/>
  <c r="K20" i="4"/>
  <c r="C30" i="4" s="1"/>
  <c r="L20" i="4"/>
  <c r="M20" i="4"/>
  <c r="N20" i="4"/>
  <c r="O20" i="4"/>
  <c r="Q20" i="4"/>
  <c r="R20" i="4"/>
  <c r="S20" i="4"/>
  <c r="U20" i="4"/>
  <c r="V20" i="4"/>
  <c r="W20" i="4"/>
  <c r="X20" i="4"/>
  <c r="Y20" i="4"/>
  <c r="Z20" i="4"/>
  <c r="AA20" i="4"/>
  <c r="C38" i="4" s="1"/>
  <c r="AB20" i="4"/>
  <c r="AE20" i="4"/>
  <c r="AD7" i="1"/>
  <c r="AE20" i="1"/>
  <c r="C37" i="4"/>
  <c r="C31" i="4"/>
  <c r="AD7" i="4"/>
  <c r="AE20" i="3"/>
  <c r="AD7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AE20" i="2"/>
  <c r="C32" i="5" l="1"/>
  <c r="AC20" i="4"/>
  <c r="AC20" i="1"/>
  <c r="AD20" i="3"/>
  <c r="AC20" i="2"/>
  <c r="AD20" i="2"/>
  <c r="AD20" i="1"/>
  <c r="AD20" i="4"/>
  <c r="AC20" i="3"/>
</calcChain>
</file>

<file path=xl/sharedStrings.xml><?xml version="1.0" encoding="utf-8"?>
<sst xmlns="http://schemas.openxmlformats.org/spreadsheetml/2006/main" count="323" uniqueCount="73">
  <si>
    <r>
      <rPr>
        <b/>
        <sz val="8"/>
        <rFont val="DejaVu Sans"/>
        <family val="2"/>
      </rPr>
      <t>LINES</t>
    </r>
  </si>
  <si>
    <r>
      <rPr>
        <b/>
        <sz val="7"/>
        <rFont val="DejaVu Sans"/>
        <family val="2"/>
      </rPr>
      <t>Total Calls</t>
    </r>
  </si>
  <si>
    <r>
      <rPr>
        <b/>
        <sz val="8"/>
        <rFont val="DejaVu Sans"/>
        <family val="2"/>
      </rPr>
      <t>January</t>
    </r>
  </si>
  <si>
    <r>
      <rPr>
        <b/>
        <sz val="8"/>
        <rFont val="DejaVu Sans"/>
        <family val="2"/>
      </rPr>
      <t>February</t>
    </r>
  </si>
  <si>
    <r>
      <rPr>
        <b/>
        <sz val="8"/>
        <rFont val="DejaVu Sans"/>
        <family val="2"/>
      </rPr>
      <t>March</t>
    </r>
  </si>
  <si>
    <r>
      <rPr>
        <b/>
        <sz val="8"/>
        <rFont val="DejaVu Sans"/>
        <family val="2"/>
      </rPr>
      <t>April</t>
    </r>
  </si>
  <si>
    <r>
      <rPr>
        <b/>
        <sz val="8"/>
        <rFont val="DejaVu Sans"/>
        <family val="2"/>
      </rPr>
      <t>May</t>
    </r>
  </si>
  <si>
    <r>
      <rPr>
        <b/>
        <sz val="8"/>
        <rFont val="DejaVu Sans"/>
        <family val="2"/>
      </rPr>
      <t>June</t>
    </r>
  </si>
  <si>
    <r>
      <rPr>
        <b/>
        <sz val="8"/>
        <rFont val="DejaVu Sans"/>
        <family val="2"/>
      </rPr>
      <t>July</t>
    </r>
  </si>
  <si>
    <r>
      <rPr>
        <b/>
        <sz val="8"/>
        <rFont val="DejaVu Sans"/>
        <family val="2"/>
      </rPr>
      <t>August</t>
    </r>
  </si>
  <si>
    <r>
      <rPr>
        <b/>
        <sz val="8"/>
        <rFont val="DejaVu Sans"/>
        <family val="2"/>
      </rPr>
      <t>September</t>
    </r>
  </si>
  <si>
    <r>
      <rPr>
        <b/>
        <sz val="8"/>
        <rFont val="DejaVu Sans"/>
        <family val="2"/>
      </rPr>
      <t>October</t>
    </r>
  </si>
  <si>
    <r>
      <rPr>
        <b/>
        <sz val="8"/>
        <rFont val="DejaVu Sans"/>
        <family val="2"/>
      </rPr>
      <t>November</t>
    </r>
  </si>
  <si>
    <r>
      <rPr>
        <b/>
        <sz val="8"/>
        <rFont val="DejaVu Sans"/>
        <family val="2"/>
      </rPr>
      <t>December</t>
    </r>
  </si>
  <si>
    <r>
      <rPr>
        <b/>
        <sz val="8"/>
        <rFont val="DejaVu Sans"/>
        <family val="2"/>
      </rPr>
      <t>G.Total</t>
    </r>
  </si>
  <si>
    <r>
      <rPr>
        <b/>
        <sz val="8"/>
        <rFont val="DejaVu Sans"/>
        <family val="2"/>
      </rPr>
      <t>%</t>
    </r>
  </si>
  <si>
    <r>
      <rPr>
        <b/>
        <sz val="8"/>
        <rFont val="DejaVu Sans"/>
        <family val="2"/>
      </rPr>
      <t>Calls</t>
    </r>
  </si>
  <si>
    <r>
      <rPr>
        <b/>
        <sz val="8"/>
        <rFont val="DejaVu Sans"/>
        <family val="2"/>
      </rPr>
      <t>Units</t>
    </r>
  </si>
  <si>
    <r>
      <rPr>
        <b/>
        <sz val="8"/>
        <rFont val="DejaVu Sans"/>
        <family val="2"/>
      </rPr>
      <t>Tons</t>
    </r>
  </si>
  <si>
    <r>
      <rPr>
        <b/>
        <sz val="8"/>
        <rFont val="DejaVu Sans"/>
        <family val="2"/>
      </rPr>
      <t>Unit</t>
    </r>
  </si>
  <si>
    <r>
      <rPr>
        <b/>
        <sz val="8"/>
        <rFont val="DejaVu Sans"/>
        <family val="2"/>
      </rPr>
      <t>s Tons</t>
    </r>
  </si>
  <si>
    <r>
      <rPr>
        <b/>
        <sz val="8"/>
        <rFont val="DejaVu Sans"/>
        <family val="2"/>
      </rPr>
      <t>TOTAL</t>
    </r>
  </si>
  <si>
    <t>TRAMP</t>
  </si>
  <si>
    <t>GLOVIS</t>
  </si>
  <si>
    <t>ZIM - SETH</t>
  </si>
  <si>
    <t>MESSINA</t>
  </si>
  <si>
    <t>EUKOR</t>
  </si>
  <si>
    <t>MITSUI</t>
  </si>
  <si>
    <t>HUAL-HOEGH</t>
  </si>
  <si>
    <t>NYK</t>
  </si>
  <si>
    <t>K-LINE</t>
  </si>
  <si>
    <t>LIBERTY GLOBA</t>
  </si>
  <si>
    <t>HOEGH AUTOLIN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</si>
  <si>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</si>
  <si>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</si>
  <si>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</si>
  <si>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</si>
  <si>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</si>
  <si>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</si>
  <si>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</si>
  <si>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</si>
  <si>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</si>
  <si>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</si>
  <si>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</si>
  <si>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</si>
  <si>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</si>
  <si>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Tons</t>
  </si>
  <si>
    <r>
      <rPr>
        <b/>
        <sz val="8"/>
        <rFont val="DejaVu Sans"/>
        <family val="2"/>
      </rPr>
      <t>Unit</t>
    </r>
    <r>
      <rPr>
        <b/>
        <sz val="8"/>
        <rFont val="DejaVu Sans"/>
      </rPr>
      <t>s</t>
    </r>
  </si>
  <si>
    <t>TOTAL</t>
  </si>
  <si>
    <t>Units</t>
  </si>
  <si>
    <t>WWL</t>
  </si>
  <si>
    <t>LIBERTY</t>
  </si>
  <si>
    <r>
      <rPr>
        <b/>
        <sz val="10"/>
        <rFont val="DejaVu Sans"/>
        <family val="2"/>
      </rPr>
      <t>LINES</t>
    </r>
  </si>
  <si>
    <r>
      <rPr>
        <b/>
        <sz val="10"/>
        <rFont val="DejaVu Sans"/>
        <family val="2"/>
      </rPr>
      <t>Total Calls</t>
    </r>
  </si>
  <si>
    <r>
      <rPr>
        <b/>
        <sz val="10"/>
        <rFont val="DejaVu Sans"/>
        <family val="2"/>
      </rPr>
      <t>January</t>
    </r>
  </si>
  <si>
    <r>
      <rPr>
        <b/>
        <sz val="10"/>
        <rFont val="DejaVu Sans"/>
        <family val="2"/>
      </rPr>
      <t>February</t>
    </r>
  </si>
  <si>
    <r>
      <rPr>
        <b/>
        <sz val="10"/>
        <rFont val="DejaVu Sans"/>
        <family val="2"/>
      </rPr>
      <t>March</t>
    </r>
  </si>
  <si>
    <r>
      <rPr>
        <b/>
        <sz val="10"/>
        <rFont val="DejaVu Sans"/>
        <family val="2"/>
      </rPr>
      <t>April</t>
    </r>
  </si>
  <si>
    <r>
      <rPr>
        <b/>
        <sz val="10"/>
        <rFont val="DejaVu Sans"/>
        <family val="2"/>
      </rPr>
      <t>May</t>
    </r>
  </si>
  <si>
    <r>
      <rPr>
        <b/>
        <sz val="10"/>
        <rFont val="DejaVu Sans"/>
        <family val="2"/>
      </rPr>
      <t>June</t>
    </r>
  </si>
  <si>
    <r>
      <rPr>
        <b/>
        <sz val="10"/>
        <rFont val="DejaVu Sans"/>
        <family val="2"/>
      </rPr>
      <t>July</t>
    </r>
  </si>
  <si>
    <r>
      <rPr>
        <b/>
        <sz val="10"/>
        <rFont val="DejaVu Sans"/>
        <family val="2"/>
      </rPr>
      <t>August</t>
    </r>
  </si>
  <si>
    <r>
      <rPr>
        <b/>
        <sz val="10"/>
        <rFont val="DejaVu Sans"/>
        <family val="2"/>
      </rPr>
      <t>September</t>
    </r>
  </si>
  <si>
    <r>
      <rPr>
        <b/>
        <sz val="10"/>
        <rFont val="DejaVu Sans"/>
        <family val="2"/>
      </rPr>
      <t>October</t>
    </r>
  </si>
  <si>
    <r>
      <rPr>
        <b/>
        <sz val="10"/>
        <rFont val="DejaVu Sans"/>
        <family val="2"/>
      </rPr>
      <t>November</t>
    </r>
  </si>
  <si>
    <r>
      <rPr>
        <b/>
        <sz val="10"/>
        <rFont val="DejaVu Sans"/>
        <family val="2"/>
      </rPr>
      <t>December</t>
    </r>
  </si>
  <si>
    <r>
      <rPr>
        <b/>
        <sz val="10"/>
        <rFont val="DejaVu Sans"/>
        <family val="2"/>
      </rPr>
      <t>G.Total</t>
    </r>
  </si>
  <si>
    <r>
      <rPr>
        <b/>
        <sz val="10"/>
        <rFont val="DejaVu Sans"/>
        <family val="2"/>
      </rPr>
      <t>%</t>
    </r>
  </si>
  <si>
    <r>
      <rPr>
        <b/>
        <sz val="10"/>
        <rFont val="DejaVu Sans"/>
        <family val="2"/>
      </rPr>
      <t>Calls</t>
    </r>
  </si>
  <si>
    <r>
      <rPr>
        <b/>
        <sz val="10"/>
        <rFont val="DejaVu Sans"/>
        <family val="2"/>
      </rPr>
      <t>Units</t>
    </r>
  </si>
  <si>
    <r>
      <rPr>
        <b/>
        <sz val="10"/>
        <rFont val="DejaVu Sans"/>
        <family val="2"/>
      </rPr>
      <t>Tons</t>
    </r>
  </si>
  <si>
    <r>
      <rPr>
        <b/>
        <sz val="10"/>
        <rFont val="DejaVu Sans"/>
        <family val="2"/>
      </rPr>
      <t>Unit</t>
    </r>
    <r>
      <rPr>
        <b/>
        <sz val="10"/>
        <rFont val="DejaVu Sans"/>
      </rPr>
      <t>s</t>
    </r>
  </si>
  <si>
    <r>
      <rPr>
        <b/>
        <sz val="10"/>
        <rFont val="DejaVu Sans"/>
        <family val="2"/>
      </rPr>
      <t>Unit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</si>
</sst>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color rgb="FF000000"/>
      <name val="Times New Roman"/>
      <charset val="204"/>
    </font>
    <font>
      <b/>
      <sz val="8"/>
      <name val="DejaVu Sans"/>
    </font>
    <font>
      <b/>
      <sz val="7"/>
      <name val="DejaVu Sans"/>
    </font>
    <font>
      <sz val="8"/>
      <color rgb="FF000000"/>
      <name val="DejaVu Sans"/>
      <family val="2"/>
    </font>
    <font>
      <b/>
      <sz val="8"/>
      <name val="DejaVu Sans"/>
      <family val="2"/>
    </font>
    <font>
      <b/>
      <sz val="7"/>
      <name val="DejaVu Sans"/>
      <family val="2"/>
    </font>
    <font>
      <b/>
      <sz val="8"/>
      <name val="DejaVu Sans"/>
      <charset val="178"/>
    </font>
    <font>
      <sz val="8"/>
      <name val="Times New Roman"/>
      <charset val="204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8"/>
      <color rgb="FF000000"/>
      <name val="DejaVu Sans"/>
      <charset val="178"/>
    </font>
    <font>
      <b/>
      <sz val="11"/>
      <name val="Times New Roman"/>
      <family val="1"/>
    </font>
    <font>
      <sz val="8"/>
      <color rgb="FF000000"/>
      <name val="DejaVu Serif"/>
      <family val="2"/>
    </font>
    <font>
      <b/>
      <sz val="10"/>
      <name val="DejaVu Sans"/>
      <charset val="178"/>
    </font>
    <font>
      <b/>
      <sz val="10"/>
      <name val="DejaVu Sans"/>
      <family val="2"/>
    </font>
    <font>
      <b/>
      <sz val="10"/>
      <name val="DejaVu Sans"/>
      <family val="2"/>
      <charset val="178"/>
    </font>
    <font>
      <b/>
      <sz val="10"/>
      <name val="DejaVu Sans"/>
    </font>
    <font>
      <sz val="10"/>
      <color rgb="FF000000"/>
      <name val="DejaVu Sans"/>
      <family val="2"/>
      <charset val="178"/>
    </font>
    <font>
      <sz val="10"/>
      <color rgb="FF000000"/>
      <name val="DejaVu Serif"/>
      <family val="2"/>
      <charset val="178"/>
    </font>
    <font>
      <b/>
      <sz val="10"/>
      <color rgb="FF000000"/>
      <name val="DejaVu Sans"/>
      <charset val="17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Fill="1" applyBorder="1" applyAlignment="1">
      <alignment horizontal="left" vertical="top"/>
    </xf>
    <xf numFmtId="1" fontId="3" fillId="0" borderId="5" xfId="0" applyNumberFormat="1" applyFont="1" applyFill="1" applyBorder="1" applyAlignment="1">
      <alignment horizontal="center" vertical="top" shrinkToFit="1"/>
    </xf>
    <xf numFmtId="0" fontId="1" fillId="2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right" vertical="top" wrapText="1" indent="1"/>
    </xf>
    <xf numFmtId="0" fontId="1" fillId="2" borderId="5" xfId="0" applyFont="1" applyFill="1" applyBorder="1" applyAlignment="1">
      <alignment horizontal="right" vertical="top" wrapText="1"/>
    </xf>
    <xf numFmtId="0" fontId="1" fillId="2" borderId="5" xfId="0" applyFont="1" applyFill="1" applyBorder="1" applyAlignment="1">
      <alignment horizontal="left" vertical="top" wrapText="1"/>
    </xf>
    <xf numFmtId="1" fontId="3" fillId="2" borderId="5" xfId="0" applyNumberFormat="1" applyFont="1" applyFill="1" applyBorder="1" applyAlignment="1">
      <alignment horizontal="center" vertical="top" shrinkToFit="1"/>
    </xf>
    <xf numFmtId="0" fontId="6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right" vertical="top" wrapText="1"/>
    </xf>
    <xf numFmtId="0" fontId="6" fillId="3" borderId="5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right" vertical="top" wrapText="1"/>
    </xf>
    <xf numFmtId="1" fontId="3" fillId="3" borderId="5" xfId="0" applyNumberFormat="1" applyFont="1" applyFill="1" applyBorder="1" applyAlignment="1">
      <alignment horizontal="center" vertical="top" shrinkToFit="1"/>
    </xf>
    <xf numFmtId="1" fontId="3" fillId="2" borderId="1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left" wrapText="1"/>
    </xf>
    <xf numFmtId="1" fontId="3" fillId="2" borderId="6" xfId="0" applyNumberFormat="1" applyFont="1" applyFill="1" applyBorder="1" applyAlignment="1">
      <alignment horizontal="center" vertical="top" shrinkToFit="1"/>
    </xf>
    <xf numFmtId="1" fontId="3" fillId="4" borderId="5" xfId="0" applyNumberFormat="1" applyFont="1" applyFill="1" applyBorder="1" applyAlignment="1">
      <alignment horizontal="center" vertical="top" shrinkToFit="1"/>
    </xf>
    <xf numFmtId="0" fontId="6" fillId="4" borderId="5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right" vertical="top" wrapText="1"/>
    </xf>
    <xf numFmtId="0" fontId="1" fillId="3" borderId="5" xfId="0" applyFont="1" applyFill="1" applyBorder="1" applyAlignment="1">
      <alignment horizontal="right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left" vertical="top"/>
    </xf>
    <xf numFmtId="0" fontId="9" fillId="3" borderId="6" xfId="0" applyFont="1" applyFill="1" applyBorder="1" applyAlignment="1">
      <alignment horizontal="left" vertical="top"/>
    </xf>
    <xf numFmtId="1" fontId="9" fillId="3" borderId="6" xfId="0" applyNumberFormat="1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center" vertical="top" wrapText="1"/>
    </xf>
    <xf numFmtId="1" fontId="10" fillId="2" borderId="5" xfId="0" applyNumberFormat="1" applyFont="1" applyFill="1" applyBorder="1" applyAlignment="1">
      <alignment horizontal="center" vertical="top" shrinkToFit="1"/>
    </xf>
    <xf numFmtId="1" fontId="10" fillId="3" borderId="5" xfId="0" applyNumberFormat="1" applyFont="1" applyFill="1" applyBorder="1" applyAlignment="1">
      <alignment horizontal="center" vertical="top" shrinkToFit="1"/>
    </xf>
    <xf numFmtId="1" fontId="10" fillId="2" borderId="1" xfId="0" applyNumberFormat="1" applyFont="1" applyFill="1" applyBorder="1" applyAlignment="1">
      <alignment horizontal="center" vertical="top" shrinkToFit="1"/>
    </xf>
    <xf numFmtId="1" fontId="10" fillId="2" borderId="6" xfId="0" applyNumberFormat="1" applyFont="1" applyFill="1" applyBorder="1" applyAlignment="1">
      <alignment horizontal="center" vertical="top" shrinkToFit="1"/>
    </xf>
    <xf numFmtId="0" fontId="11" fillId="3" borderId="6" xfId="0" applyFont="1" applyFill="1" applyBorder="1" applyAlignment="1">
      <alignment horizontal="left" vertical="top"/>
    </xf>
    <xf numFmtId="1" fontId="12" fillId="0" borderId="5" xfId="0" applyNumberFormat="1" applyFont="1" applyBorder="1" applyAlignment="1">
      <alignment horizontal="center" vertical="top" shrinkToFit="1"/>
    </xf>
    <xf numFmtId="1" fontId="12" fillId="0" borderId="5" xfId="0" applyNumberFormat="1" applyFont="1" applyBorder="1" applyAlignment="1">
      <alignment horizontal="right" vertical="top" indent="1" shrinkToFit="1"/>
    </xf>
    <xf numFmtId="0" fontId="6" fillId="0" borderId="5" xfId="0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left" vertical="top" wrapText="1" indent="2"/>
    </xf>
    <xf numFmtId="0" fontId="1" fillId="2" borderId="3" xfId="0" applyFont="1" applyFill="1" applyBorder="1" applyAlignment="1">
      <alignment horizontal="left" vertical="top" wrapText="1" indent="2"/>
    </xf>
    <xf numFmtId="0" fontId="2" fillId="2" borderId="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 indent="1"/>
    </xf>
    <xf numFmtId="0" fontId="1" fillId="2" borderId="4" xfId="0" applyFont="1" applyFill="1" applyBorder="1" applyAlignment="1">
      <alignment horizontal="left" vertical="top" wrapText="1" indent="1"/>
    </xf>
    <xf numFmtId="0" fontId="1" fillId="2" borderId="4" xfId="0" applyFont="1" applyFill="1" applyBorder="1" applyAlignment="1">
      <alignment horizontal="left" vertical="top" wrapText="1" indent="2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 indent="3"/>
    </xf>
    <xf numFmtId="0" fontId="1" fillId="2" borderId="4" xfId="0" applyFont="1" applyFill="1" applyBorder="1" applyAlignment="1">
      <alignment horizontal="left" vertical="top" wrapText="1" indent="3"/>
    </xf>
    <xf numFmtId="0" fontId="1" fillId="3" borderId="2" xfId="0" applyFont="1" applyFill="1" applyBorder="1" applyAlignment="1">
      <alignment horizontal="left" vertical="top" wrapText="1" indent="2"/>
    </xf>
    <xf numFmtId="0" fontId="1" fillId="3" borderId="4" xfId="0" applyFont="1" applyFill="1" applyBorder="1" applyAlignment="1">
      <alignment horizontal="left" vertical="top" wrapText="1" indent="2"/>
    </xf>
    <xf numFmtId="0" fontId="1" fillId="3" borderId="2" xfId="0" applyFont="1" applyFill="1" applyBorder="1" applyAlignment="1">
      <alignment horizontal="left" vertical="top" wrapText="1" indent="1"/>
    </xf>
    <xf numFmtId="0" fontId="1" fillId="3" borderId="4" xfId="0" applyFont="1" applyFill="1" applyBorder="1" applyAlignment="1">
      <alignment horizontal="left" vertical="top" wrapText="1" indent="1"/>
    </xf>
    <xf numFmtId="0" fontId="1" fillId="3" borderId="2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1" fontId="11" fillId="5" borderId="6" xfId="0" applyNumberFormat="1" applyFont="1" applyFill="1" applyBorder="1" applyAlignment="1">
      <alignment horizontal="left" vertical="top"/>
    </xf>
    <xf numFmtId="0" fontId="13" fillId="5" borderId="2" xfId="0" applyFont="1" applyFill="1" applyBorder="1" applyAlignment="1">
      <alignment horizontal="left" vertical="top" wrapText="1" indent="2"/>
    </xf>
    <xf numFmtId="0" fontId="13" fillId="5" borderId="2" xfId="0" applyFont="1" applyFill="1" applyBorder="1" applyAlignment="1">
      <alignment horizontal="left" vertical="top" wrapText="1"/>
    </xf>
    <xf numFmtId="0" fontId="13" fillId="5" borderId="4" xfId="0" applyFont="1" applyFill="1" applyBorder="1" applyAlignment="1">
      <alignment horizontal="left" vertical="top" wrapText="1"/>
    </xf>
    <xf numFmtId="0" fontId="13" fillId="5" borderId="2" xfId="0" applyFont="1" applyFill="1" applyBorder="1" applyAlignment="1">
      <alignment horizontal="left" vertical="top" wrapText="1" indent="1"/>
    </xf>
    <xf numFmtId="0" fontId="13" fillId="5" borderId="4" xfId="0" applyFont="1" applyFill="1" applyBorder="1" applyAlignment="1">
      <alignment horizontal="left" vertical="top" wrapText="1" indent="1"/>
    </xf>
    <xf numFmtId="0" fontId="13" fillId="5" borderId="4" xfId="0" applyFont="1" applyFill="1" applyBorder="1" applyAlignment="1">
      <alignment horizontal="left" vertical="top" wrapText="1" indent="2"/>
    </xf>
    <xf numFmtId="0" fontId="13" fillId="5" borderId="2" xfId="0" applyFont="1" applyFill="1" applyBorder="1" applyAlignment="1">
      <alignment horizontal="left" vertical="top" wrapText="1" indent="3"/>
    </xf>
    <xf numFmtId="0" fontId="13" fillId="5" borderId="4" xfId="0" applyFont="1" applyFill="1" applyBorder="1" applyAlignment="1">
      <alignment horizontal="left" vertical="top" wrapText="1" indent="3"/>
    </xf>
    <xf numFmtId="0" fontId="13" fillId="5" borderId="5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 wrapText="1" indent="2"/>
    </xf>
    <xf numFmtId="0" fontId="13" fillId="5" borderId="5" xfId="0" applyFont="1" applyFill="1" applyBorder="1" applyAlignment="1">
      <alignment horizontal="right" vertical="top" wrapText="1" indent="1"/>
    </xf>
    <xf numFmtId="0" fontId="13" fillId="3" borderId="5" xfId="0" applyFont="1" applyFill="1" applyBorder="1" applyAlignment="1">
      <alignment horizontal="right" vertical="top" wrapText="1"/>
    </xf>
    <xf numFmtId="0" fontId="13" fillId="5" borderId="5" xfId="0" applyFont="1" applyFill="1" applyBorder="1" applyAlignment="1">
      <alignment horizontal="right" vertical="top" wrapText="1"/>
    </xf>
    <xf numFmtId="0" fontId="15" fillId="3" borderId="5" xfId="0" applyFont="1" applyFill="1" applyBorder="1" applyAlignment="1">
      <alignment horizontal="center" vertical="top" wrapText="1"/>
    </xf>
    <xf numFmtId="0" fontId="15" fillId="5" borderId="5" xfId="0" applyFont="1" applyFill="1" applyBorder="1" applyAlignment="1">
      <alignment horizontal="center" vertical="top" wrapText="1"/>
    </xf>
    <xf numFmtId="0" fontId="13" fillId="3" borderId="5" xfId="0" applyFont="1" applyFill="1" applyBorder="1" applyAlignment="1">
      <alignment horizontal="left" vertical="top" wrapText="1"/>
    </xf>
    <xf numFmtId="0" fontId="13" fillId="3" borderId="5" xfId="0" applyFont="1" applyFill="1" applyBorder="1" applyAlignment="1">
      <alignment horizontal="center" vertical="top" wrapText="1"/>
    </xf>
    <xf numFmtId="0" fontId="13" fillId="5" borderId="5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center" vertical="center" wrapText="1"/>
    </xf>
    <xf numFmtId="1" fontId="17" fillId="0" borderId="5" xfId="0" applyNumberFormat="1" applyFont="1" applyFill="1" applyBorder="1" applyAlignment="1">
      <alignment horizontal="center" vertical="center" shrinkToFit="1"/>
    </xf>
    <xf numFmtId="1" fontId="18" fillId="0" borderId="5" xfId="0" applyNumberFormat="1" applyFont="1" applyBorder="1" applyAlignment="1">
      <alignment horizontal="center" vertical="center" shrinkToFit="1"/>
    </xf>
    <xf numFmtId="1" fontId="19" fillId="5" borderId="5" xfId="0" applyNumberFormat="1" applyFont="1" applyFill="1" applyBorder="1" applyAlignment="1">
      <alignment horizontal="center" vertical="top" shrinkToFit="1"/>
    </xf>
    <xf numFmtId="1" fontId="19" fillId="3" borderId="5" xfId="0" applyNumberFormat="1" applyFont="1" applyFill="1" applyBorder="1" applyAlignment="1">
      <alignment horizontal="center" vertical="top" shrinkToFit="1"/>
    </xf>
    <xf numFmtId="1" fontId="19" fillId="2" borderId="5" xfId="0" applyNumberFormat="1" applyFont="1" applyFill="1" applyBorder="1" applyAlignment="1">
      <alignment horizontal="center" vertical="top" shrinkToFit="1"/>
    </xf>
    <xf numFmtId="1" fontId="19" fillId="5" borderId="1" xfId="0" applyNumberFormat="1" applyFont="1" applyFill="1" applyBorder="1" applyAlignment="1">
      <alignment horizontal="center" vertical="top" shrinkToFit="1"/>
    </xf>
    <xf numFmtId="1" fontId="19" fillId="5" borderId="6" xfId="0" applyNumberFormat="1" applyFont="1" applyFill="1" applyBorder="1" applyAlignment="1">
      <alignment horizontal="center" vertical="top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Units- Line</a:t>
            </a:r>
          </a:p>
        </c:rich>
      </c:tx>
      <c:layout>
        <c:manualLayout>
          <c:xMode val="edge"/>
          <c:yMode val="edge"/>
          <c:x val="0.42958549936148799"/>
          <c:y val="6.30914826498422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1420109110565006E-2"/>
          <c:y val="0.17543854546977397"/>
          <c:w val="0.88319418671392191"/>
          <c:h val="0.4452218770484794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Units - Line'!$B$7:$B$19</c:f>
              <c:strCache>
                <c:ptCount val="13"/>
                <c:pt idx="0">
                  <c:v>TRAMP</c:v>
                </c:pt>
                <c:pt idx="1">
                  <c:v>GLOVIS</c:v>
                </c:pt>
                <c:pt idx="2">
                  <c:v>ZIM - SETH</c:v>
                </c:pt>
                <c:pt idx="3">
                  <c:v>MESSINA</c:v>
                </c:pt>
                <c:pt idx="4">
                  <c:v>EUKOR</c:v>
                </c:pt>
                <c:pt idx="5">
                  <c:v>MITSUI</c:v>
                </c:pt>
                <c:pt idx="6">
                  <c:v>HUAL-HOEGH</c:v>
                </c:pt>
                <c:pt idx="7">
                  <c:v>NYK</c:v>
                </c:pt>
                <c:pt idx="8">
                  <c:v>K-LINE</c:v>
                </c:pt>
                <c:pt idx="9">
                  <c:v>WWL</c:v>
                </c:pt>
                <c:pt idx="10">
                  <c:v>LIBERTY GLOBA</c:v>
                </c:pt>
                <c:pt idx="11">
                  <c:v>LIBERTY</c:v>
                </c:pt>
                <c:pt idx="12">
                  <c:v>HOEGH AUTOLIN</c:v>
                </c:pt>
              </c:strCache>
            </c:strRef>
          </c:cat>
          <c:val>
            <c:numRef>
              <c:f>'Total Units - Line'!$AC$7:$AC$19</c:f>
              <c:numCache>
                <c:formatCode>0</c:formatCode>
                <c:ptCount val="13"/>
                <c:pt idx="0">
                  <c:v>10293</c:v>
                </c:pt>
                <c:pt idx="1">
                  <c:v>16177</c:v>
                </c:pt>
                <c:pt idx="2">
                  <c:v>11044</c:v>
                </c:pt>
                <c:pt idx="3">
                  <c:v>231</c:v>
                </c:pt>
                <c:pt idx="4">
                  <c:v>8806</c:v>
                </c:pt>
                <c:pt idx="5">
                  <c:v>1436</c:v>
                </c:pt>
                <c:pt idx="6">
                  <c:v>1972</c:v>
                </c:pt>
                <c:pt idx="7">
                  <c:v>21514</c:v>
                </c:pt>
                <c:pt idx="8">
                  <c:v>1730</c:v>
                </c:pt>
                <c:pt idx="9">
                  <c:v>73</c:v>
                </c:pt>
                <c:pt idx="10">
                  <c:v>503</c:v>
                </c:pt>
                <c:pt idx="11">
                  <c:v>133</c:v>
                </c:pt>
                <c:pt idx="12">
                  <c:v>1418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58-4B4B-A9C1-ABFE0054A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8"/>
        <c:shape val="box"/>
        <c:axId val="420895272"/>
        <c:axId val="420895600"/>
        <c:axId val="0"/>
      </c:bar3DChart>
      <c:catAx>
        <c:axId val="420895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895600"/>
        <c:crosses val="autoZero"/>
        <c:auto val="1"/>
        <c:lblAlgn val="ctr"/>
        <c:lblOffset val="100"/>
        <c:noMultiLvlLbl val="0"/>
      </c:catAx>
      <c:valAx>
        <c:axId val="42089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895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Tons - Line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7"/>
              <c:layout>
                <c:manualLayout>
                  <c:x val="1.6240359364625991E-3"/>
                  <c:y val="-2.6578073089700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BE-41B7-9151-44994185FF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Tons - Line'!$B$7:$B$19</c:f>
              <c:strCache>
                <c:ptCount val="13"/>
                <c:pt idx="0">
                  <c:v>TRAMP</c:v>
                </c:pt>
                <c:pt idx="1">
                  <c:v>GLOVIS</c:v>
                </c:pt>
                <c:pt idx="2">
                  <c:v>ZIM - SETH</c:v>
                </c:pt>
                <c:pt idx="3">
                  <c:v>MESSINA</c:v>
                </c:pt>
                <c:pt idx="4">
                  <c:v>EUKOR</c:v>
                </c:pt>
                <c:pt idx="5">
                  <c:v>MITSUI</c:v>
                </c:pt>
                <c:pt idx="6">
                  <c:v>HUAL-HOEGH</c:v>
                </c:pt>
                <c:pt idx="7">
                  <c:v>NYK</c:v>
                </c:pt>
                <c:pt idx="8">
                  <c:v>K-LINE</c:v>
                </c:pt>
                <c:pt idx="9">
                  <c:v>WWL</c:v>
                </c:pt>
                <c:pt idx="10">
                  <c:v>LIBERTY GLOBA</c:v>
                </c:pt>
                <c:pt idx="11">
                  <c:v>LIBERTY</c:v>
                </c:pt>
                <c:pt idx="12">
                  <c:v>HOEGH AUTOLIN</c:v>
                </c:pt>
              </c:strCache>
            </c:strRef>
          </c:cat>
          <c:val>
            <c:numRef>
              <c:f>'Total Tons - Line'!$AD$7:$AD$19</c:f>
              <c:numCache>
                <c:formatCode>0</c:formatCode>
                <c:ptCount val="13"/>
                <c:pt idx="0">
                  <c:v>18244</c:v>
                </c:pt>
                <c:pt idx="1">
                  <c:v>38360</c:v>
                </c:pt>
                <c:pt idx="2">
                  <c:v>18595</c:v>
                </c:pt>
                <c:pt idx="3">
                  <c:v>2121</c:v>
                </c:pt>
                <c:pt idx="4">
                  <c:v>19603</c:v>
                </c:pt>
                <c:pt idx="5">
                  <c:v>2666</c:v>
                </c:pt>
                <c:pt idx="6">
                  <c:v>8351</c:v>
                </c:pt>
                <c:pt idx="7">
                  <c:v>41488</c:v>
                </c:pt>
                <c:pt idx="8">
                  <c:v>4335</c:v>
                </c:pt>
                <c:pt idx="9">
                  <c:v>330</c:v>
                </c:pt>
                <c:pt idx="10">
                  <c:v>2075</c:v>
                </c:pt>
                <c:pt idx="11">
                  <c:v>450</c:v>
                </c:pt>
                <c:pt idx="12">
                  <c:v>4278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BE-41B7-9151-44994185F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4793544"/>
        <c:axId val="314806008"/>
        <c:axId val="0"/>
      </c:bar3DChart>
      <c:catAx>
        <c:axId val="314793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806008"/>
        <c:crosses val="autoZero"/>
        <c:auto val="1"/>
        <c:lblAlgn val="ctr"/>
        <c:lblOffset val="100"/>
        <c:noMultiLvlLbl val="0"/>
      </c:catAx>
      <c:valAx>
        <c:axId val="31480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793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Units per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'Total Units - Month'!$C$26</c:f>
              <c:strCache>
                <c:ptCount val="1"/>
                <c:pt idx="0">
                  <c:v>Units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Units - Month'!$B$27:$B$38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'Total Units - Month'!$C$27:$C$38</c:f>
              <c:numCache>
                <c:formatCode>0</c:formatCode>
                <c:ptCount val="12"/>
                <c:pt idx="0">
                  <c:v>5345</c:v>
                </c:pt>
                <c:pt idx="1">
                  <c:v>7198</c:v>
                </c:pt>
                <c:pt idx="2">
                  <c:v>9389</c:v>
                </c:pt>
                <c:pt idx="3">
                  <c:v>8282</c:v>
                </c:pt>
                <c:pt idx="4">
                  <c:v>6625</c:v>
                </c:pt>
                <c:pt idx="5">
                  <c:v>10089</c:v>
                </c:pt>
                <c:pt idx="6">
                  <c:v>9081</c:v>
                </c:pt>
                <c:pt idx="7">
                  <c:v>10463</c:v>
                </c:pt>
                <c:pt idx="8">
                  <c:v>8858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E1-4D04-B933-2FDF58B84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292112"/>
        <c:axId val="95292440"/>
        <c:axId val="0"/>
      </c:bar3DChart>
      <c:catAx>
        <c:axId val="9529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292440"/>
        <c:crosses val="autoZero"/>
        <c:auto val="1"/>
        <c:lblAlgn val="ctr"/>
        <c:lblOffset val="100"/>
        <c:noMultiLvlLbl val="0"/>
      </c:catAx>
      <c:valAx>
        <c:axId val="952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292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Tons per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'Total Tons - Month'!$C$26</c:f>
              <c:strCache>
                <c:ptCount val="1"/>
                <c:pt idx="0">
                  <c:v>Tons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Tons - Month'!$B$27:$B$38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'Total Tons - Month'!$C$27:$C$38</c:f>
              <c:numCache>
                <c:formatCode>0</c:formatCode>
                <c:ptCount val="12"/>
                <c:pt idx="0">
                  <c:v>13032</c:v>
                </c:pt>
                <c:pt idx="1">
                  <c:v>14779</c:v>
                </c:pt>
                <c:pt idx="2">
                  <c:v>18615</c:v>
                </c:pt>
                <c:pt idx="3">
                  <c:v>18363</c:v>
                </c:pt>
                <c:pt idx="4">
                  <c:v>15686</c:v>
                </c:pt>
                <c:pt idx="5">
                  <c:v>20532</c:v>
                </c:pt>
                <c:pt idx="6">
                  <c:v>20532</c:v>
                </c:pt>
                <c:pt idx="7">
                  <c:v>20920</c:v>
                </c:pt>
                <c:pt idx="8">
                  <c:v>18132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6-4520-95CF-725EB7BA2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292112"/>
        <c:axId val="95292440"/>
        <c:axId val="0"/>
      </c:bar3DChart>
      <c:catAx>
        <c:axId val="9529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292440"/>
        <c:crosses val="autoZero"/>
        <c:auto val="1"/>
        <c:lblAlgn val="ctr"/>
        <c:lblOffset val="100"/>
        <c:noMultiLvlLbl val="0"/>
      </c:catAx>
      <c:valAx>
        <c:axId val="952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292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2</xdr:row>
      <xdr:rowOff>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62000" y="323850"/>
          <a:ext cx="9744075" cy="904240"/>
          <a:chOff x="0" y="0"/>
          <a:chExt cx="9744075" cy="90424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69265" y="9414"/>
            <a:ext cx="2642870" cy="85153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2694736" y="93995"/>
            <a:ext cx="4315664" cy="429879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105">
                <a:latin typeface="DejaVu Sans"/>
                <a:cs typeface="DejaVu Sans"/>
              </a:rPr>
              <a:t>M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0">
                <a:latin typeface="DejaVu Sans"/>
                <a:cs typeface="DejaVu Sans"/>
              </a:rPr>
              <a:t>D</a:t>
            </a:r>
            <a:r>
              <a:rPr sz="1200" b="1" spc="200">
                <a:latin typeface="DejaVu Sans"/>
                <a:cs typeface="DejaVu Sans"/>
              </a:rPr>
              <a:t> 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67" baseline="4629">
                <a:latin typeface="DejaVu Sans"/>
                <a:cs typeface="DejaVu Sans"/>
              </a:rPr>
              <a:t>O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0" baseline="4629">
                <a:latin typeface="DejaVu Sans"/>
                <a:cs typeface="DejaVu Sans"/>
              </a:rPr>
              <a:t>O</a:t>
            </a:r>
            <a:r>
              <a:rPr sz="1800" b="1" spc="-262" baseline="4629">
                <a:latin typeface="DejaVu Sans"/>
                <a:cs typeface="DejaVu Sans"/>
              </a:rPr>
              <a:t> </a:t>
            </a:r>
            <a:r>
              <a:rPr sz="1800" b="1" spc="-127" baseline="4629">
                <a:latin typeface="DejaVu Sans"/>
                <a:cs typeface="DejaVu Sans"/>
              </a:rPr>
              <a:t>(</a:t>
            </a:r>
            <a:r>
              <a:rPr sz="1800" b="1" spc="-97" baseline="4629">
                <a:latin typeface="DejaVu Sans"/>
                <a:cs typeface="DejaVu Sans"/>
              </a:rPr>
              <a:t>Ve</a:t>
            </a:r>
            <a:r>
              <a:rPr sz="1800" b="1" spc="-104" baseline="4629">
                <a:latin typeface="DejaVu Sans"/>
                <a:cs typeface="DejaVu Sans"/>
              </a:rPr>
              <a:t>h</a:t>
            </a:r>
            <a:r>
              <a:rPr sz="1800" b="1" spc="-60" baseline="4629">
                <a:latin typeface="DejaVu Sans"/>
                <a:cs typeface="DejaVu Sans"/>
              </a:rPr>
              <a:t>i</a:t>
            </a:r>
            <a:r>
              <a:rPr sz="1800" b="1" spc="-37" baseline="4629">
                <a:latin typeface="DejaVu Sans"/>
                <a:cs typeface="DejaVu Sans"/>
              </a:rPr>
              <a:t>c</a:t>
            </a:r>
            <a:r>
              <a:rPr sz="1800" b="1" spc="-67" baseline="4629">
                <a:latin typeface="DejaVu Sans"/>
                <a:cs typeface="DejaVu Sans"/>
              </a:rPr>
              <a:t>l</a:t>
            </a:r>
            <a:r>
              <a:rPr sz="1800" b="1" spc="-112" baseline="4629">
                <a:latin typeface="DejaVu Sans"/>
                <a:cs typeface="DejaVu Sans"/>
              </a:rPr>
              <a:t>e</a:t>
            </a:r>
            <a:r>
              <a:rPr sz="1800" b="1" spc="-44" baseline="4629">
                <a:latin typeface="DejaVu Sans"/>
                <a:cs typeface="DejaVu Sans"/>
              </a:rPr>
              <a:t>s</a:t>
            </a:r>
            <a:r>
              <a:rPr sz="1800" b="1" spc="0" baseline="4629">
                <a:latin typeface="DejaVu Sans"/>
                <a:cs typeface="DejaVu Sans"/>
              </a:rPr>
              <a:t>)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75" baseline="4629">
                <a:latin typeface="DejaVu Sans"/>
                <a:cs typeface="DejaVu Sans"/>
              </a:rPr>
              <a:t>T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82" baseline="4629">
                <a:latin typeface="DejaVu Sans"/>
                <a:cs typeface="DejaVu Sans"/>
              </a:rPr>
              <a:t>AFFI</a:t>
            </a:r>
            <a:r>
              <a:rPr sz="1800" b="1" spc="0" baseline="4629">
                <a:latin typeface="DejaVu Sans"/>
                <a:cs typeface="DejaVu Sans"/>
              </a:rPr>
              <a:t>C </a:t>
            </a:r>
            <a:r>
              <a:rPr sz="1800" b="1" spc="-277" baseline="4629">
                <a:latin typeface="DejaVu Sans"/>
                <a:cs typeface="DejaVu Sans"/>
              </a:rPr>
              <a:t> </a:t>
            </a:r>
            <a:r>
              <a:rPr sz="1800" b="1" spc="-97" baseline="4629">
                <a:latin typeface="DejaVu Sans"/>
                <a:cs typeface="DejaVu Sans"/>
              </a:rPr>
              <a:t>V</a:t>
            </a:r>
            <a:r>
              <a:rPr sz="1800" b="1" spc="-104" baseline="4629">
                <a:latin typeface="DejaVu Sans"/>
                <a:cs typeface="DejaVu Sans"/>
              </a:rPr>
              <a:t>I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  <a:r>
              <a:rPr sz="1800" b="1" spc="217" baseline="4629">
                <a:latin typeface="DejaVu Sans"/>
                <a:cs typeface="DejaVu Sans"/>
              </a:rPr>
              <a:t> </a:t>
            </a:r>
            <a:r>
              <a:rPr sz="1800" b="1" spc="-82" baseline="4629">
                <a:latin typeface="DejaVu Sans"/>
                <a:cs typeface="DejaVu Sans"/>
              </a:rPr>
              <a:t>AQA</a:t>
            </a:r>
            <a:r>
              <a:rPr sz="1800" b="1" spc="-44" baseline="4629">
                <a:latin typeface="DejaVu Sans"/>
                <a:cs typeface="DejaVu Sans"/>
              </a:rPr>
              <a:t>B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3228575" y="521478"/>
            <a:ext cx="1876825" cy="259572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70">
                <a:latin typeface="DejaVu Sans"/>
                <a:cs typeface="DejaVu Sans"/>
              </a:rPr>
              <a:t>DU</a:t>
            </a:r>
            <a:r>
              <a:rPr sz="1200" b="1" spc="-35">
                <a:latin typeface="DejaVu Sans"/>
                <a:cs typeface="DejaVu Sans"/>
              </a:rPr>
              <a:t>R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Y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R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5029988" y="504206"/>
            <a:ext cx="39560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2021</a:t>
            </a:r>
          </a:p>
        </xdr:txBody>
      </xdr:sp>
    </xdr:grp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2</xdr:row>
      <xdr:rowOff>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23293E45-D168-482C-9652-6FBB2F3310AF}"/>
            </a:ext>
          </a:extLst>
        </xdr:cNvPr>
        <xdr:cNvGrpSpPr/>
      </xdr:nvGrpSpPr>
      <xdr:grpSpPr>
        <a:xfrm>
          <a:off x="762000" y="323850"/>
          <a:ext cx="9744075" cy="904240"/>
          <a:chOff x="0" y="0"/>
          <a:chExt cx="9744075" cy="90424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71F752E8-43B8-42A2-AE69-0E055C64A36E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B8F11A8C-3457-4CEF-ABE9-18F80092A8E3}"/>
              </a:ext>
            </a:extLst>
          </xdr:cNvPr>
          <xdr:cNvSpPr txBox="1"/>
        </xdr:nvSpPr>
        <xdr:spPr>
          <a:xfrm>
            <a:off x="69265" y="9414"/>
            <a:ext cx="2642870" cy="85153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8264AFAE-340C-4D7A-BE1F-31F99FA54F7B}"/>
              </a:ext>
            </a:extLst>
          </xdr:cNvPr>
          <xdr:cNvSpPr txBox="1"/>
        </xdr:nvSpPr>
        <xdr:spPr>
          <a:xfrm>
            <a:off x="2694736" y="93995"/>
            <a:ext cx="4315664" cy="429879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105">
                <a:latin typeface="DejaVu Sans"/>
                <a:cs typeface="DejaVu Sans"/>
              </a:rPr>
              <a:t>M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0">
                <a:latin typeface="DejaVu Sans"/>
                <a:cs typeface="DejaVu Sans"/>
              </a:rPr>
              <a:t>D</a:t>
            </a:r>
            <a:r>
              <a:rPr sz="1200" b="1" spc="200">
                <a:latin typeface="DejaVu Sans"/>
                <a:cs typeface="DejaVu Sans"/>
              </a:rPr>
              <a:t> 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67" baseline="4629">
                <a:latin typeface="DejaVu Sans"/>
                <a:cs typeface="DejaVu Sans"/>
              </a:rPr>
              <a:t>O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0" baseline="4629">
                <a:latin typeface="DejaVu Sans"/>
                <a:cs typeface="DejaVu Sans"/>
              </a:rPr>
              <a:t>O</a:t>
            </a:r>
            <a:r>
              <a:rPr sz="1800" b="1" spc="-262" baseline="4629">
                <a:latin typeface="DejaVu Sans"/>
                <a:cs typeface="DejaVu Sans"/>
              </a:rPr>
              <a:t> </a:t>
            </a:r>
            <a:r>
              <a:rPr sz="1800" b="1" spc="-127" baseline="4629">
                <a:latin typeface="DejaVu Sans"/>
                <a:cs typeface="DejaVu Sans"/>
              </a:rPr>
              <a:t>(</a:t>
            </a:r>
            <a:r>
              <a:rPr sz="1800" b="1" spc="-97" baseline="4629">
                <a:latin typeface="DejaVu Sans"/>
                <a:cs typeface="DejaVu Sans"/>
              </a:rPr>
              <a:t>Ve</a:t>
            </a:r>
            <a:r>
              <a:rPr sz="1800" b="1" spc="-104" baseline="4629">
                <a:latin typeface="DejaVu Sans"/>
                <a:cs typeface="DejaVu Sans"/>
              </a:rPr>
              <a:t>h</a:t>
            </a:r>
            <a:r>
              <a:rPr sz="1800" b="1" spc="-60" baseline="4629">
                <a:latin typeface="DejaVu Sans"/>
                <a:cs typeface="DejaVu Sans"/>
              </a:rPr>
              <a:t>i</a:t>
            </a:r>
            <a:r>
              <a:rPr sz="1800" b="1" spc="-37" baseline="4629">
                <a:latin typeface="DejaVu Sans"/>
                <a:cs typeface="DejaVu Sans"/>
              </a:rPr>
              <a:t>c</a:t>
            </a:r>
            <a:r>
              <a:rPr sz="1800" b="1" spc="-67" baseline="4629">
                <a:latin typeface="DejaVu Sans"/>
                <a:cs typeface="DejaVu Sans"/>
              </a:rPr>
              <a:t>l</a:t>
            </a:r>
            <a:r>
              <a:rPr sz="1800" b="1" spc="-112" baseline="4629">
                <a:latin typeface="DejaVu Sans"/>
                <a:cs typeface="DejaVu Sans"/>
              </a:rPr>
              <a:t>e</a:t>
            </a:r>
            <a:r>
              <a:rPr sz="1800" b="1" spc="-44" baseline="4629">
                <a:latin typeface="DejaVu Sans"/>
                <a:cs typeface="DejaVu Sans"/>
              </a:rPr>
              <a:t>s</a:t>
            </a:r>
            <a:r>
              <a:rPr sz="1800" b="1" spc="0" baseline="4629">
                <a:latin typeface="DejaVu Sans"/>
                <a:cs typeface="DejaVu Sans"/>
              </a:rPr>
              <a:t>)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75" baseline="4629">
                <a:latin typeface="DejaVu Sans"/>
                <a:cs typeface="DejaVu Sans"/>
              </a:rPr>
              <a:t>T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82" baseline="4629">
                <a:latin typeface="DejaVu Sans"/>
                <a:cs typeface="DejaVu Sans"/>
              </a:rPr>
              <a:t>AFFI</a:t>
            </a:r>
            <a:r>
              <a:rPr sz="1800" b="1" spc="0" baseline="4629">
                <a:latin typeface="DejaVu Sans"/>
                <a:cs typeface="DejaVu Sans"/>
              </a:rPr>
              <a:t>C </a:t>
            </a:r>
            <a:r>
              <a:rPr sz="1800" b="1" spc="-277" baseline="4629">
                <a:latin typeface="DejaVu Sans"/>
                <a:cs typeface="DejaVu Sans"/>
              </a:rPr>
              <a:t> </a:t>
            </a:r>
            <a:r>
              <a:rPr sz="1800" b="1" spc="-97" baseline="4629">
                <a:latin typeface="DejaVu Sans"/>
                <a:cs typeface="DejaVu Sans"/>
              </a:rPr>
              <a:t>V</a:t>
            </a:r>
            <a:r>
              <a:rPr sz="1800" b="1" spc="-104" baseline="4629">
                <a:latin typeface="DejaVu Sans"/>
                <a:cs typeface="DejaVu Sans"/>
              </a:rPr>
              <a:t>I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  <a:r>
              <a:rPr sz="1800" b="1" spc="217" baseline="4629">
                <a:latin typeface="DejaVu Sans"/>
                <a:cs typeface="DejaVu Sans"/>
              </a:rPr>
              <a:t> </a:t>
            </a:r>
            <a:r>
              <a:rPr sz="1800" b="1" spc="-82" baseline="4629">
                <a:latin typeface="DejaVu Sans"/>
                <a:cs typeface="DejaVu Sans"/>
              </a:rPr>
              <a:t>AQA</a:t>
            </a:r>
            <a:r>
              <a:rPr sz="1800" b="1" spc="-44" baseline="4629">
                <a:latin typeface="DejaVu Sans"/>
                <a:cs typeface="DejaVu Sans"/>
              </a:rPr>
              <a:t>B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EF5EABD2-18CF-441E-82B6-7171FE8287C3}"/>
              </a:ext>
            </a:extLst>
          </xdr:cNvPr>
          <xdr:cNvSpPr txBox="1"/>
        </xdr:nvSpPr>
        <xdr:spPr>
          <a:xfrm>
            <a:off x="3228575" y="521478"/>
            <a:ext cx="1876825" cy="259572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70">
                <a:latin typeface="DejaVu Sans"/>
                <a:cs typeface="DejaVu Sans"/>
              </a:rPr>
              <a:t>DU</a:t>
            </a:r>
            <a:r>
              <a:rPr sz="1200" b="1" spc="-35">
                <a:latin typeface="DejaVu Sans"/>
                <a:cs typeface="DejaVu Sans"/>
              </a:rPr>
              <a:t>R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Y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R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3272B7D8-82EA-40AB-A32B-00C2D1479182}"/>
              </a:ext>
            </a:extLst>
          </xdr:cNvPr>
          <xdr:cNvSpPr txBox="1"/>
        </xdr:nvSpPr>
        <xdr:spPr>
          <a:xfrm>
            <a:off x="5029988" y="504206"/>
            <a:ext cx="39560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2021</a:t>
            </a:r>
          </a:p>
        </xdr:txBody>
      </xdr:sp>
    </xdr:grpSp>
    <xdr:clientData/>
  </xdr:oneCellAnchor>
  <xdr:twoCellAnchor>
    <xdr:from>
      <xdr:col>1</xdr:col>
      <xdr:colOff>752475</xdr:colOff>
      <xdr:row>24</xdr:row>
      <xdr:rowOff>114297</xdr:rowOff>
    </xdr:from>
    <xdr:to>
      <xdr:col>29</xdr:col>
      <xdr:colOff>400050</xdr:colOff>
      <xdr:row>47</xdr:row>
      <xdr:rowOff>95249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55192A6-AB7C-49AC-B9CB-5D810831B3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2</xdr:row>
      <xdr:rowOff>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E55B31EE-BF0A-4ECB-8C2D-1A47B7F6CF1B}"/>
            </a:ext>
          </a:extLst>
        </xdr:cNvPr>
        <xdr:cNvGrpSpPr/>
      </xdr:nvGrpSpPr>
      <xdr:grpSpPr>
        <a:xfrm>
          <a:off x="762000" y="323850"/>
          <a:ext cx="9744075" cy="904240"/>
          <a:chOff x="0" y="0"/>
          <a:chExt cx="9744075" cy="90424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E2A27FC-4558-4823-AC8A-9E02AEAF895F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63F8A2C0-FD4F-4F09-AB73-3CDC9D3AB512}"/>
              </a:ext>
            </a:extLst>
          </xdr:cNvPr>
          <xdr:cNvSpPr txBox="1"/>
        </xdr:nvSpPr>
        <xdr:spPr>
          <a:xfrm>
            <a:off x="69265" y="9414"/>
            <a:ext cx="2642870" cy="85153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A41DC80A-E519-43A2-B48C-55C594859CC2}"/>
              </a:ext>
            </a:extLst>
          </xdr:cNvPr>
          <xdr:cNvSpPr txBox="1"/>
        </xdr:nvSpPr>
        <xdr:spPr>
          <a:xfrm>
            <a:off x="2694736" y="93995"/>
            <a:ext cx="4315664" cy="429879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105">
                <a:latin typeface="DejaVu Sans"/>
                <a:cs typeface="DejaVu Sans"/>
              </a:rPr>
              <a:t>M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0">
                <a:latin typeface="DejaVu Sans"/>
                <a:cs typeface="DejaVu Sans"/>
              </a:rPr>
              <a:t>D</a:t>
            </a:r>
            <a:r>
              <a:rPr sz="1200" b="1" spc="200">
                <a:latin typeface="DejaVu Sans"/>
                <a:cs typeface="DejaVu Sans"/>
              </a:rPr>
              <a:t> 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67" baseline="4629">
                <a:latin typeface="DejaVu Sans"/>
                <a:cs typeface="DejaVu Sans"/>
              </a:rPr>
              <a:t>O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0" baseline="4629">
                <a:latin typeface="DejaVu Sans"/>
                <a:cs typeface="DejaVu Sans"/>
              </a:rPr>
              <a:t>O</a:t>
            </a:r>
            <a:r>
              <a:rPr sz="1800" b="1" spc="-262" baseline="4629">
                <a:latin typeface="DejaVu Sans"/>
                <a:cs typeface="DejaVu Sans"/>
              </a:rPr>
              <a:t> </a:t>
            </a:r>
            <a:r>
              <a:rPr sz="1800" b="1" spc="-127" baseline="4629">
                <a:latin typeface="DejaVu Sans"/>
                <a:cs typeface="DejaVu Sans"/>
              </a:rPr>
              <a:t>(</a:t>
            </a:r>
            <a:r>
              <a:rPr sz="1800" b="1" spc="-97" baseline="4629">
                <a:latin typeface="DejaVu Sans"/>
                <a:cs typeface="DejaVu Sans"/>
              </a:rPr>
              <a:t>Ve</a:t>
            </a:r>
            <a:r>
              <a:rPr sz="1800" b="1" spc="-104" baseline="4629">
                <a:latin typeface="DejaVu Sans"/>
                <a:cs typeface="DejaVu Sans"/>
              </a:rPr>
              <a:t>h</a:t>
            </a:r>
            <a:r>
              <a:rPr sz="1800" b="1" spc="-60" baseline="4629">
                <a:latin typeface="DejaVu Sans"/>
                <a:cs typeface="DejaVu Sans"/>
              </a:rPr>
              <a:t>i</a:t>
            </a:r>
            <a:r>
              <a:rPr sz="1800" b="1" spc="-37" baseline="4629">
                <a:latin typeface="DejaVu Sans"/>
                <a:cs typeface="DejaVu Sans"/>
              </a:rPr>
              <a:t>c</a:t>
            </a:r>
            <a:r>
              <a:rPr sz="1800" b="1" spc="-67" baseline="4629">
                <a:latin typeface="DejaVu Sans"/>
                <a:cs typeface="DejaVu Sans"/>
              </a:rPr>
              <a:t>l</a:t>
            </a:r>
            <a:r>
              <a:rPr sz="1800" b="1" spc="-112" baseline="4629">
                <a:latin typeface="DejaVu Sans"/>
                <a:cs typeface="DejaVu Sans"/>
              </a:rPr>
              <a:t>e</a:t>
            </a:r>
            <a:r>
              <a:rPr sz="1800" b="1" spc="-44" baseline="4629">
                <a:latin typeface="DejaVu Sans"/>
                <a:cs typeface="DejaVu Sans"/>
              </a:rPr>
              <a:t>s</a:t>
            </a:r>
            <a:r>
              <a:rPr sz="1800" b="1" spc="0" baseline="4629">
                <a:latin typeface="DejaVu Sans"/>
                <a:cs typeface="DejaVu Sans"/>
              </a:rPr>
              <a:t>)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75" baseline="4629">
                <a:latin typeface="DejaVu Sans"/>
                <a:cs typeface="DejaVu Sans"/>
              </a:rPr>
              <a:t>T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82" baseline="4629">
                <a:latin typeface="DejaVu Sans"/>
                <a:cs typeface="DejaVu Sans"/>
              </a:rPr>
              <a:t>AFFI</a:t>
            </a:r>
            <a:r>
              <a:rPr sz="1800" b="1" spc="0" baseline="4629">
                <a:latin typeface="DejaVu Sans"/>
                <a:cs typeface="DejaVu Sans"/>
              </a:rPr>
              <a:t>C </a:t>
            </a:r>
            <a:r>
              <a:rPr sz="1800" b="1" spc="-277" baseline="4629">
                <a:latin typeface="DejaVu Sans"/>
                <a:cs typeface="DejaVu Sans"/>
              </a:rPr>
              <a:t> </a:t>
            </a:r>
            <a:r>
              <a:rPr sz="1800" b="1" spc="-97" baseline="4629">
                <a:latin typeface="DejaVu Sans"/>
                <a:cs typeface="DejaVu Sans"/>
              </a:rPr>
              <a:t>V</a:t>
            </a:r>
            <a:r>
              <a:rPr sz="1800" b="1" spc="-104" baseline="4629">
                <a:latin typeface="DejaVu Sans"/>
                <a:cs typeface="DejaVu Sans"/>
              </a:rPr>
              <a:t>I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  <a:r>
              <a:rPr sz="1800" b="1" spc="217" baseline="4629">
                <a:latin typeface="DejaVu Sans"/>
                <a:cs typeface="DejaVu Sans"/>
              </a:rPr>
              <a:t> </a:t>
            </a:r>
            <a:r>
              <a:rPr sz="1800" b="1" spc="-82" baseline="4629">
                <a:latin typeface="DejaVu Sans"/>
                <a:cs typeface="DejaVu Sans"/>
              </a:rPr>
              <a:t>AQA</a:t>
            </a:r>
            <a:r>
              <a:rPr sz="1800" b="1" spc="-44" baseline="4629">
                <a:latin typeface="DejaVu Sans"/>
                <a:cs typeface="DejaVu Sans"/>
              </a:rPr>
              <a:t>B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2DD60222-48C6-4FB2-94F1-C9AF21FE8046}"/>
              </a:ext>
            </a:extLst>
          </xdr:cNvPr>
          <xdr:cNvSpPr txBox="1"/>
        </xdr:nvSpPr>
        <xdr:spPr>
          <a:xfrm>
            <a:off x="3228575" y="521478"/>
            <a:ext cx="1876825" cy="259572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70">
                <a:latin typeface="DejaVu Sans"/>
                <a:cs typeface="DejaVu Sans"/>
              </a:rPr>
              <a:t>DU</a:t>
            </a:r>
            <a:r>
              <a:rPr sz="1200" b="1" spc="-35">
                <a:latin typeface="DejaVu Sans"/>
                <a:cs typeface="DejaVu Sans"/>
              </a:rPr>
              <a:t>R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Y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R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F3A32FBB-2582-430C-8B05-730C29F3C0A9}"/>
              </a:ext>
            </a:extLst>
          </xdr:cNvPr>
          <xdr:cNvSpPr txBox="1"/>
        </xdr:nvSpPr>
        <xdr:spPr>
          <a:xfrm>
            <a:off x="5029988" y="504206"/>
            <a:ext cx="39560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2021</a:t>
            </a:r>
          </a:p>
        </xdr:txBody>
      </xdr:sp>
    </xdr:grpSp>
    <xdr:clientData/>
  </xdr:oneCellAnchor>
  <xdr:twoCellAnchor>
    <xdr:from>
      <xdr:col>4</xdr:col>
      <xdr:colOff>114301</xdr:colOff>
      <xdr:row>25</xdr:row>
      <xdr:rowOff>76199</xdr:rowOff>
    </xdr:from>
    <xdr:to>
      <xdr:col>28</xdr:col>
      <xdr:colOff>247650</xdr:colOff>
      <xdr:row>43</xdr:row>
      <xdr:rowOff>28574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A101CC3-0784-47F1-827B-3789F0CEF9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2</xdr:row>
      <xdr:rowOff>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DD7B1EE9-EB84-4E85-8654-E6A8F74726AA}"/>
            </a:ext>
          </a:extLst>
        </xdr:cNvPr>
        <xdr:cNvGrpSpPr/>
      </xdr:nvGrpSpPr>
      <xdr:grpSpPr>
        <a:xfrm>
          <a:off x="762000" y="323850"/>
          <a:ext cx="9744075" cy="904240"/>
          <a:chOff x="0" y="0"/>
          <a:chExt cx="9744075" cy="90424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335CFD0D-DFD7-4DFD-9325-9E4EEFEC3488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04683E13-2A73-4603-BD09-AFAB40525AFE}"/>
              </a:ext>
            </a:extLst>
          </xdr:cNvPr>
          <xdr:cNvSpPr txBox="1"/>
        </xdr:nvSpPr>
        <xdr:spPr>
          <a:xfrm>
            <a:off x="69265" y="9414"/>
            <a:ext cx="2642870" cy="85153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2AB1800B-4293-4153-9B69-ADC2ACB62114}"/>
              </a:ext>
            </a:extLst>
          </xdr:cNvPr>
          <xdr:cNvSpPr txBox="1"/>
        </xdr:nvSpPr>
        <xdr:spPr>
          <a:xfrm>
            <a:off x="2694736" y="93995"/>
            <a:ext cx="4315664" cy="429879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105">
                <a:latin typeface="DejaVu Sans"/>
                <a:cs typeface="DejaVu Sans"/>
              </a:rPr>
              <a:t>M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0">
                <a:latin typeface="DejaVu Sans"/>
                <a:cs typeface="DejaVu Sans"/>
              </a:rPr>
              <a:t>D</a:t>
            </a:r>
            <a:r>
              <a:rPr sz="1200" b="1" spc="200">
                <a:latin typeface="DejaVu Sans"/>
                <a:cs typeface="DejaVu Sans"/>
              </a:rPr>
              <a:t> 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67" baseline="4629">
                <a:latin typeface="DejaVu Sans"/>
                <a:cs typeface="DejaVu Sans"/>
              </a:rPr>
              <a:t>O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0" baseline="4629">
                <a:latin typeface="DejaVu Sans"/>
                <a:cs typeface="DejaVu Sans"/>
              </a:rPr>
              <a:t>O</a:t>
            </a:r>
            <a:r>
              <a:rPr sz="1800" b="1" spc="-262" baseline="4629">
                <a:latin typeface="DejaVu Sans"/>
                <a:cs typeface="DejaVu Sans"/>
              </a:rPr>
              <a:t> </a:t>
            </a:r>
            <a:r>
              <a:rPr sz="1800" b="1" spc="-127" baseline="4629">
                <a:latin typeface="DejaVu Sans"/>
                <a:cs typeface="DejaVu Sans"/>
              </a:rPr>
              <a:t>(</a:t>
            </a:r>
            <a:r>
              <a:rPr sz="1800" b="1" spc="-97" baseline="4629">
                <a:latin typeface="DejaVu Sans"/>
                <a:cs typeface="DejaVu Sans"/>
              </a:rPr>
              <a:t>Ve</a:t>
            </a:r>
            <a:r>
              <a:rPr sz="1800" b="1" spc="-104" baseline="4629">
                <a:latin typeface="DejaVu Sans"/>
                <a:cs typeface="DejaVu Sans"/>
              </a:rPr>
              <a:t>h</a:t>
            </a:r>
            <a:r>
              <a:rPr sz="1800" b="1" spc="-60" baseline="4629">
                <a:latin typeface="DejaVu Sans"/>
                <a:cs typeface="DejaVu Sans"/>
              </a:rPr>
              <a:t>i</a:t>
            </a:r>
            <a:r>
              <a:rPr sz="1800" b="1" spc="-37" baseline="4629">
                <a:latin typeface="DejaVu Sans"/>
                <a:cs typeface="DejaVu Sans"/>
              </a:rPr>
              <a:t>c</a:t>
            </a:r>
            <a:r>
              <a:rPr sz="1800" b="1" spc="-67" baseline="4629">
                <a:latin typeface="DejaVu Sans"/>
                <a:cs typeface="DejaVu Sans"/>
              </a:rPr>
              <a:t>l</a:t>
            </a:r>
            <a:r>
              <a:rPr sz="1800" b="1" spc="-112" baseline="4629">
                <a:latin typeface="DejaVu Sans"/>
                <a:cs typeface="DejaVu Sans"/>
              </a:rPr>
              <a:t>e</a:t>
            </a:r>
            <a:r>
              <a:rPr sz="1800" b="1" spc="-44" baseline="4629">
                <a:latin typeface="DejaVu Sans"/>
                <a:cs typeface="DejaVu Sans"/>
              </a:rPr>
              <a:t>s</a:t>
            </a:r>
            <a:r>
              <a:rPr sz="1800" b="1" spc="0" baseline="4629">
                <a:latin typeface="DejaVu Sans"/>
                <a:cs typeface="DejaVu Sans"/>
              </a:rPr>
              <a:t>)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75" baseline="4629">
                <a:latin typeface="DejaVu Sans"/>
                <a:cs typeface="DejaVu Sans"/>
              </a:rPr>
              <a:t>T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82" baseline="4629">
                <a:latin typeface="DejaVu Sans"/>
                <a:cs typeface="DejaVu Sans"/>
              </a:rPr>
              <a:t>AFFI</a:t>
            </a:r>
            <a:r>
              <a:rPr sz="1800" b="1" spc="0" baseline="4629">
                <a:latin typeface="DejaVu Sans"/>
                <a:cs typeface="DejaVu Sans"/>
              </a:rPr>
              <a:t>C </a:t>
            </a:r>
            <a:r>
              <a:rPr sz="1800" b="1" spc="-277" baseline="4629">
                <a:latin typeface="DejaVu Sans"/>
                <a:cs typeface="DejaVu Sans"/>
              </a:rPr>
              <a:t> </a:t>
            </a:r>
            <a:r>
              <a:rPr sz="1800" b="1" spc="-97" baseline="4629">
                <a:latin typeface="DejaVu Sans"/>
                <a:cs typeface="DejaVu Sans"/>
              </a:rPr>
              <a:t>V</a:t>
            </a:r>
            <a:r>
              <a:rPr sz="1800" b="1" spc="-104" baseline="4629">
                <a:latin typeface="DejaVu Sans"/>
                <a:cs typeface="DejaVu Sans"/>
              </a:rPr>
              <a:t>I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  <a:r>
              <a:rPr sz="1800" b="1" spc="217" baseline="4629">
                <a:latin typeface="DejaVu Sans"/>
                <a:cs typeface="DejaVu Sans"/>
              </a:rPr>
              <a:t> </a:t>
            </a:r>
            <a:r>
              <a:rPr sz="1800" b="1" spc="-82" baseline="4629">
                <a:latin typeface="DejaVu Sans"/>
                <a:cs typeface="DejaVu Sans"/>
              </a:rPr>
              <a:t>AQA</a:t>
            </a:r>
            <a:r>
              <a:rPr sz="1800" b="1" spc="-44" baseline="4629">
                <a:latin typeface="DejaVu Sans"/>
                <a:cs typeface="DejaVu Sans"/>
              </a:rPr>
              <a:t>B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58E0A1CF-8B25-4794-8C21-258D5E3D1C8B}"/>
              </a:ext>
            </a:extLst>
          </xdr:cNvPr>
          <xdr:cNvSpPr txBox="1"/>
        </xdr:nvSpPr>
        <xdr:spPr>
          <a:xfrm>
            <a:off x="3228575" y="521478"/>
            <a:ext cx="1876825" cy="259572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70">
                <a:latin typeface="DejaVu Sans"/>
                <a:cs typeface="DejaVu Sans"/>
              </a:rPr>
              <a:t>DU</a:t>
            </a:r>
            <a:r>
              <a:rPr sz="1200" b="1" spc="-35">
                <a:latin typeface="DejaVu Sans"/>
                <a:cs typeface="DejaVu Sans"/>
              </a:rPr>
              <a:t>R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Y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R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4884CF7A-0046-4435-9B8A-6EB0009FBC69}"/>
              </a:ext>
            </a:extLst>
          </xdr:cNvPr>
          <xdr:cNvSpPr txBox="1"/>
        </xdr:nvSpPr>
        <xdr:spPr>
          <a:xfrm>
            <a:off x="5029988" y="504206"/>
            <a:ext cx="39560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2021</a:t>
            </a:r>
          </a:p>
        </xdr:txBody>
      </xdr:sp>
    </xdr:grpSp>
    <xdr:clientData/>
  </xdr:oneCellAnchor>
  <xdr:twoCellAnchor>
    <xdr:from>
      <xdr:col>6</xdr:col>
      <xdr:colOff>266699</xdr:colOff>
      <xdr:row>25</xdr:row>
      <xdr:rowOff>9524</xdr:rowOff>
    </xdr:from>
    <xdr:to>
      <xdr:col>29</xdr:col>
      <xdr:colOff>47625</xdr:colOff>
      <xdr:row>41</xdr:row>
      <xdr:rowOff>95250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24F2F70-2373-47EB-9AC3-E1DCBB3D08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2</xdr:row>
      <xdr:rowOff>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BA1E3992-4240-48E9-A109-7323E6A7845C}"/>
            </a:ext>
          </a:extLst>
        </xdr:cNvPr>
        <xdr:cNvGrpSpPr/>
      </xdr:nvGrpSpPr>
      <xdr:grpSpPr>
        <a:xfrm>
          <a:off x="762000" y="323850"/>
          <a:ext cx="9744075" cy="904240"/>
          <a:chOff x="0" y="0"/>
          <a:chExt cx="9744075" cy="90424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C998DBF2-8CEF-46A2-B637-EA08B92BDD17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C918228E-27F8-455E-B1F3-AD97038E3639}"/>
              </a:ext>
            </a:extLst>
          </xdr:cNvPr>
          <xdr:cNvSpPr txBox="1"/>
        </xdr:nvSpPr>
        <xdr:spPr>
          <a:xfrm>
            <a:off x="69265" y="9414"/>
            <a:ext cx="2642870" cy="85153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AC71713D-0441-4857-821A-FDC6A440D011}"/>
              </a:ext>
            </a:extLst>
          </xdr:cNvPr>
          <xdr:cNvSpPr txBox="1"/>
        </xdr:nvSpPr>
        <xdr:spPr>
          <a:xfrm>
            <a:off x="2694736" y="93995"/>
            <a:ext cx="4315664" cy="429879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105">
                <a:latin typeface="DejaVu Sans"/>
                <a:cs typeface="DejaVu Sans"/>
              </a:rPr>
              <a:t>M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0">
                <a:latin typeface="DejaVu Sans"/>
                <a:cs typeface="DejaVu Sans"/>
              </a:rPr>
              <a:t>D</a:t>
            </a:r>
            <a:r>
              <a:rPr sz="1200" b="1" spc="200">
                <a:latin typeface="DejaVu Sans"/>
                <a:cs typeface="DejaVu Sans"/>
              </a:rPr>
              <a:t> 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67" baseline="4629">
                <a:latin typeface="DejaVu Sans"/>
                <a:cs typeface="DejaVu Sans"/>
              </a:rPr>
              <a:t>O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0" baseline="4629">
                <a:latin typeface="DejaVu Sans"/>
                <a:cs typeface="DejaVu Sans"/>
              </a:rPr>
              <a:t>O</a:t>
            </a:r>
            <a:r>
              <a:rPr sz="1800" b="1" spc="-262" baseline="4629">
                <a:latin typeface="DejaVu Sans"/>
                <a:cs typeface="DejaVu Sans"/>
              </a:rPr>
              <a:t> </a:t>
            </a:r>
            <a:r>
              <a:rPr sz="1800" b="1" spc="-127" baseline="4629">
                <a:latin typeface="DejaVu Sans"/>
                <a:cs typeface="DejaVu Sans"/>
              </a:rPr>
              <a:t>(</a:t>
            </a:r>
            <a:r>
              <a:rPr sz="1800" b="1" spc="-97" baseline="4629">
                <a:latin typeface="DejaVu Sans"/>
                <a:cs typeface="DejaVu Sans"/>
              </a:rPr>
              <a:t>Ve</a:t>
            </a:r>
            <a:r>
              <a:rPr sz="1800" b="1" spc="-104" baseline="4629">
                <a:latin typeface="DejaVu Sans"/>
                <a:cs typeface="DejaVu Sans"/>
              </a:rPr>
              <a:t>h</a:t>
            </a:r>
            <a:r>
              <a:rPr sz="1800" b="1" spc="-60" baseline="4629">
                <a:latin typeface="DejaVu Sans"/>
                <a:cs typeface="DejaVu Sans"/>
              </a:rPr>
              <a:t>i</a:t>
            </a:r>
            <a:r>
              <a:rPr sz="1800" b="1" spc="-37" baseline="4629">
                <a:latin typeface="DejaVu Sans"/>
                <a:cs typeface="DejaVu Sans"/>
              </a:rPr>
              <a:t>c</a:t>
            </a:r>
            <a:r>
              <a:rPr sz="1800" b="1" spc="-67" baseline="4629">
                <a:latin typeface="DejaVu Sans"/>
                <a:cs typeface="DejaVu Sans"/>
              </a:rPr>
              <a:t>l</a:t>
            </a:r>
            <a:r>
              <a:rPr sz="1800" b="1" spc="-112" baseline="4629">
                <a:latin typeface="DejaVu Sans"/>
                <a:cs typeface="DejaVu Sans"/>
              </a:rPr>
              <a:t>e</a:t>
            </a:r>
            <a:r>
              <a:rPr sz="1800" b="1" spc="-44" baseline="4629">
                <a:latin typeface="DejaVu Sans"/>
                <a:cs typeface="DejaVu Sans"/>
              </a:rPr>
              <a:t>s</a:t>
            </a:r>
            <a:r>
              <a:rPr sz="1800" b="1" spc="0" baseline="4629">
                <a:latin typeface="DejaVu Sans"/>
                <a:cs typeface="DejaVu Sans"/>
              </a:rPr>
              <a:t>)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75" baseline="4629">
                <a:latin typeface="DejaVu Sans"/>
                <a:cs typeface="DejaVu Sans"/>
              </a:rPr>
              <a:t>T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82" baseline="4629">
                <a:latin typeface="DejaVu Sans"/>
                <a:cs typeface="DejaVu Sans"/>
              </a:rPr>
              <a:t>AFFI</a:t>
            </a:r>
            <a:r>
              <a:rPr sz="1800" b="1" spc="0" baseline="4629">
                <a:latin typeface="DejaVu Sans"/>
                <a:cs typeface="DejaVu Sans"/>
              </a:rPr>
              <a:t>C </a:t>
            </a:r>
            <a:r>
              <a:rPr sz="1800" b="1" spc="-277" baseline="4629">
                <a:latin typeface="DejaVu Sans"/>
                <a:cs typeface="DejaVu Sans"/>
              </a:rPr>
              <a:t> </a:t>
            </a:r>
            <a:r>
              <a:rPr sz="1800" b="1" spc="-97" baseline="4629">
                <a:latin typeface="DejaVu Sans"/>
                <a:cs typeface="DejaVu Sans"/>
              </a:rPr>
              <a:t>V</a:t>
            </a:r>
            <a:r>
              <a:rPr sz="1800" b="1" spc="-104" baseline="4629">
                <a:latin typeface="DejaVu Sans"/>
                <a:cs typeface="DejaVu Sans"/>
              </a:rPr>
              <a:t>I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  <a:r>
              <a:rPr sz="1800" b="1" spc="217" baseline="4629">
                <a:latin typeface="DejaVu Sans"/>
                <a:cs typeface="DejaVu Sans"/>
              </a:rPr>
              <a:t> </a:t>
            </a:r>
            <a:r>
              <a:rPr sz="1800" b="1" spc="-82" baseline="4629">
                <a:latin typeface="DejaVu Sans"/>
                <a:cs typeface="DejaVu Sans"/>
              </a:rPr>
              <a:t>AQA</a:t>
            </a:r>
            <a:r>
              <a:rPr sz="1800" b="1" spc="-44" baseline="4629">
                <a:latin typeface="DejaVu Sans"/>
                <a:cs typeface="DejaVu Sans"/>
              </a:rPr>
              <a:t>B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EE39D848-D83B-4B38-AC1E-130B22B52386}"/>
              </a:ext>
            </a:extLst>
          </xdr:cNvPr>
          <xdr:cNvSpPr txBox="1"/>
        </xdr:nvSpPr>
        <xdr:spPr>
          <a:xfrm>
            <a:off x="3228575" y="521478"/>
            <a:ext cx="1876825" cy="259572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70">
                <a:latin typeface="DejaVu Sans"/>
                <a:cs typeface="DejaVu Sans"/>
              </a:rPr>
              <a:t>DU</a:t>
            </a:r>
            <a:r>
              <a:rPr sz="1200" b="1" spc="-35">
                <a:latin typeface="DejaVu Sans"/>
                <a:cs typeface="DejaVu Sans"/>
              </a:rPr>
              <a:t>R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Y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R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5C55A17B-42F8-4EBA-A4CA-D56EE38B742D}"/>
              </a:ext>
            </a:extLst>
          </xdr:cNvPr>
          <xdr:cNvSpPr txBox="1"/>
        </xdr:nvSpPr>
        <xdr:spPr>
          <a:xfrm>
            <a:off x="5029988" y="504206"/>
            <a:ext cx="39560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2021</a:t>
            </a:r>
          </a:p>
        </xdr:txBody>
      </xdr:sp>
    </xdr:grpSp>
    <xdr:clientData/>
  </xdr:oneCellAnchor>
  <xdr:twoCellAnchor>
    <xdr:from>
      <xdr:col>7</xdr:col>
      <xdr:colOff>47624</xdr:colOff>
      <xdr:row>26</xdr:row>
      <xdr:rowOff>104774</xdr:rowOff>
    </xdr:from>
    <xdr:to>
      <xdr:col>29</xdr:col>
      <xdr:colOff>314325</xdr:colOff>
      <xdr:row>43</xdr:row>
      <xdr:rowOff>47625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0B26F02-EF8C-4F71-BDCE-2EF4667411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AE20"/>
  <sheetViews>
    <sheetView tabSelected="1" workbookViewId="0"/>
  </sheetViews>
  <sheetFormatPr defaultRowHeight="12.75"/>
  <cols>
    <col min="2" max="2" width="15.1640625" customWidth="1"/>
    <col min="3" max="3" width="5.6640625" bestFit="1" customWidth="1"/>
    <col min="4" max="4" width="4.1640625" bestFit="1" customWidth="1"/>
    <col min="5" max="5" width="5.83203125" bestFit="1" customWidth="1"/>
    <col min="6" max="6" width="6.1640625" bestFit="1" customWidth="1"/>
    <col min="7" max="7" width="5.1640625" bestFit="1" customWidth="1"/>
    <col min="8" max="8" width="6.83203125" customWidth="1"/>
    <col min="9" max="9" width="5.83203125" bestFit="1" customWidth="1"/>
    <col min="10" max="10" width="6.83203125" customWidth="1"/>
    <col min="11" max="11" width="4.6640625" customWidth="1"/>
    <col min="12" max="12" width="5.83203125" customWidth="1"/>
    <col min="13" max="13" width="4.6640625" customWidth="1"/>
    <col min="14" max="14" width="5.83203125" customWidth="1"/>
    <col min="15" max="15" width="6.1640625" bestFit="1" customWidth="1"/>
    <col min="16" max="18" width="5.83203125" customWidth="1"/>
    <col min="19" max="19" width="6.1640625" bestFit="1" customWidth="1"/>
    <col min="20" max="20" width="5.83203125" customWidth="1"/>
    <col min="21" max="21" width="4.6640625" customWidth="1"/>
    <col min="22" max="24" width="5.83203125" customWidth="1"/>
    <col min="25" max="25" width="4.6640625" customWidth="1"/>
    <col min="26" max="26" width="6.83203125" customWidth="1"/>
    <col min="27" max="27" width="4.6640625" customWidth="1"/>
    <col min="28" max="28" width="5.83203125" customWidth="1"/>
    <col min="29" max="30" width="8" customWidth="1"/>
    <col min="31" max="31" width="6.83203125" customWidth="1"/>
  </cols>
  <sheetData>
    <row r="3" spans="2:31" ht="72" customHeight="1"/>
    <row r="4" spans="2:31" ht="21.75" customHeight="1"/>
    <row r="5" spans="2:31" ht="15.75" customHeight="1">
      <c r="B5" s="36" t="s">
        <v>0</v>
      </c>
      <c r="C5" s="38" t="s">
        <v>1</v>
      </c>
      <c r="D5" s="39"/>
      <c r="E5" s="40" t="s">
        <v>2</v>
      </c>
      <c r="F5" s="41"/>
      <c r="G5" s="40" t="s">
        <v>3</v>
      </c>
      <c r="H5" s="41"/>
      <c r="I5" s="40" t="s">
        <v>4</v>
      </c>
      <c r="J5" s="41"/>
      <c r="K5" s="36" t="s">
        <v>5</v>
      </c>
      <c r="L5" s="42"/>
      <c r="M5" s="36" t="s">
        <v>6</v>
      </c>
      <c r="N5" s="42"/>
      <c r="O5" s="40" t="s">
        <v>7</v>
      </c>
      <c r="P5" s="41"/>
      <c r="Q5" s="36" t="s">
        <v>8</v>
      </c>
      <c r="R5" s="42"/>
      <c r="S5" s="40" t="s">
        <v>9</v>
      </c>
      <c r="T5" s="41"/>
      <c r="U5" s="43" t="s">
        <v>10</v>
      </c>
      <c r="V5" s="44"/>
      <c r="W5" s="40" t="s">
        <v>11</v>
      </c>
      <c r="X5" s="41"/>
      <c r="Y5" s="43" t="s">
        <v>12</v>
      </c>
      <c r="Z5" s="44"/>
      <c r="AA5" s="43" t="s">
        <v>13</v>
      </c>
      <c r="AB5" s="44"/>
      <c r="AC5" s="45" t="s">
        <v>14</v>
      </c>
      <c r="AD5" s="46"/>
      <c r="AE5" s="2" t="s">
        <v>15</v>
      </c>
    </row>
    <row r="6" spans="2:31" ht="14.45" customHeight="1">
      <c r="B6" s="37"/>
      <c r="C6" s="2" t="s">
        <v>16</v>
      </c>
      <c r="D6" s="3" t="s">
        <v>15</v>
      </c>
      <c r="E6" s="4" t="s">
        <v>17</v>
      </c>
      <c r="F6" s="4" t="s">
        <v>18</v>
      </c>
      <c r="G6" s="2" t="s">
        <v>19</v>
      </c>
      <c r="H6" s="2" t="s">
        <v>20</v>
      </c>
      <c r="I6" s="5" t="s">
        <v>17</v>
      </c>
      <c r="J6" s="2" t="s">
        <v>18</v>
      </c>
      <c r="K6" s="2" t="s">
        <v>19</v>
      </c>
      <c r="L6" s="2" t="s">
        <v>18</v>
      </c>
      <c r="M6" s="2" t="s">
        <v>17</v>
      </c>
      <c r="N6" s="2" t="s">
        <v>18</v>
      </c>
      <c r="O6" s="2" t="s">
        <v>17</v>
      </c>
      <c r="P6" s="2" t="s">
        <v>18</v>
      </c>
      <c r="Q6" s="2" t="s">
        <v>17</v>
      </c>
      <c r="R6" s="2" t="s">
        <v>18</v>
      </c>
      <c r="S6" s="2" t="s">
        <v>17</v>
      </c>
      <c r="T6" s="2" t="s">
        <v>18</v>
      </c>
      <c r="U6" s="2" t="s">
        <v>17</v>
      </c>
      <c r="V6" s="2" t="s">
        <v>18</v>
      </c>
      <c r="W6" s="2" t="s">
        <v>17</v>
      </c>
      <c r="X6" s="2" t="s">
        <v>18</v>
      </c>
      <c r="Y6" s="2" t="s">
        <v>17</v>
      </c>
      <c r="Z6" s="2" t="s">
        <v>18</v>
      </c>
      <c r="AA6" s="2" t="s">
        <v>17</v>
      </c>
      <c r="AB6" s="2" t="s">
        <v>18</v>
      </c>
      <c r="AC6" s="5" t="s">
        <v>17</v>
      </c>
      <c r="AD6" s="2" t="s">
        <v>18</v>
      </c>
      <c r="AE6" s="2" t="s">
        <v>17</v>
      </c>
    </row>
    <row r="7" spans="2:31" ht="13.5" customHeight="1">
      <c r="B7" s="7" t="s">
        <v>22</v>
      </c>
      <c r="C7" s="1">
        <v>15</v>
      </c>
      <c r="D7" s="1">
        <v>9</v>
      </c>
      <c r="E7" s="1">
        <v>6</v>
      </c>
      <c r="F7" s="1">
        <v>54</v>
      </c>
      <c r="G7" s="1">
        <v>219</v>
      </c>
      <c r="H7" s="1">
        <v>692</v>
      </c>
      <c r="I7" s="1">
        <v>2006</v>
      </c>
      <c r="J7" s="1">
        <v>3410</v>
      </c>
      <c r="K7" s="1">
        <v>105</v>
      </c>
      <c r="L7" s="1">
        <v>462</v>
      </c>
      <c r="M7" s="1">
        <v>2204</v>
      </c>
      <c r="N7" s="1">
        <v>4014</v>
      </c>
      <c r="O7" s="1">
        <v>0</v>
      </c>
      <c r="P7" s="1">
        <v>0</v>
      </c>
      <c r="Q7" s="1">
        <v>994</v>
      </c>
      <c r="R7" s="1">
        <v>1641</v>
      </c>
      <c r="S7" s="1">
        <v>2562</v>
      </c>
      <c r="T7" s="1">
        <v>4223</v>
      </c>
      <c r="U7" s="1">
        <v>2197</v>
      </c>
      <c r="V7" s="1">
        <v>3748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f>SUM(E7,G7,I7,K7,M7,O7,Q7,S7,U7,W7,Y7,AA7)</f>
        <v>10293</v>
      </c>
      <c r="AD7" s="1">
        <f>SUM(F7,H7,J7,L7,N7,P7,R7,T7,V7,X7,Z7,AB7)</f>
        <v>18244</v>
      </c>
      <c r="AE7" s="32">
        <v>10</v>
      </c>
    </row>
    <row r="8" spans="2:31" ht="13.5" customHeight="1">
      <c r="B8" s="7" t="s">
        <v>23</v>
      </c>
      <c r="C8" s="1">
        <v>28</v>
      </c>
      <c r="D8" s="1">
        <v>16</v>
      </c>
      <c r="E8" s="1">
        <v>705</v>
      </c>
      <c r="F8" s="1">
        <v>2128</v>
      </c>
      <c r="G8" s="1">
        <v>2342</v>
      </c>
      <c r="H8" s="1">
        <v>5188</v>
      </c>
      <c r="I8" s="1">
        <v>2915</v>
      </c>
      <c r="J8" s="1">
        <v>5991</v>
      </c>
      <c r="K8" s="1">
        <v>675</v>
      </c>
      <c r="L8" s="1">
        <v>2250</v>
      </c>
      <c r="M8" s="1">
        <v>899</v>
      </c>
      <c r="N8" s="1">
        <v>3300</v>
      </c>
      <c r="O8" s="1">
        <v>2224</v>
      </c>
      <c r="P8" s="1">
        <v>4682</v>
      </c>
      <c r="Q8" s="1">
        <v>3859</v>
      </c>
      <c r="R8" s="1">
        <v>8923</v>
      </c>
      <c r="S8" s="1">
        <v>1821</v>
      </c>
      <c r="T8" s="1">
        <v>3580</v>
      </c>
      <c r="U8" s="1">
        <v>737</v>
      </c>
      <c r="V8" s="1">
        <v>2318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f t="shared" ref="AC8:AC19" si="0">SUM(E8,G8,I8,K8,M8,O8,Q8,S8,U8,W8,Y8,AA8)</f>
        <v>16177</v>
      </c>
      <c r="AD8" s="1">
        <f t="shared" ref="AD8:AD19" si="1">SUM(F8,H8,J8,L8,N8,P8,R8,T8,V8,X8,Z8,AB8)</f>
        <v>38360</v>
      </c>
      <c r="AE8" s="32">
        <v>10</v>
      </c>
    </row>
    <row r="9" spans="2:31" ht="13.5" customHeight="1">
      <c r="B9" s="7" t="s">
        <v>24</v>
      </c>
      <c r="C9" s="1">
        <v>9</v>
      </c>
      <c r="D9" s="1">
        <v>5</v>
      </c>
      <c r="E9" s="1">
        <v>0</v>
      </c>
      <c r="F9" s="1">
        <v>0</v>
      </c>
      <c r="G9" s="1">
        <v>1257</v>
      </c>
      <c r="H9" s="1">
        <v>2104</v>
      </c>
      <c r="I9" s="1">
        <v>729</v>
      </c>
      <c r="J9" s="1">
        <v>1186</v>
      </c>
      <c r="K9" s="1">
        <v>646</v>
      </c>
      <c r="L9" s="1">
        <v>1085</v>
      </c>
      <c r="M9" s="1">
        <v>0</v>
      </c>
      <c r="N9" s="1">
        <v>0</v>
      </c>
      <c r="O9" s="1">
        <v>5915</v>
      </c>
      <c r="P9" s="1">
        <v>10172</v>
      </c>
      <c r="Q9" s="1">
        <v>0</v>
      </c>
      <c r="R9" s="1">
        <v>0</v>
      </c>
      <c r="S9" s="1">
        <v>0</v>
      </c>
      <c r="T9" s="1">
        <v>0</v>
      </c>
      <c r="U9" s="1">
        <v>2497</v>
      </c>
      <c r="V9" s="1">
        <v>4048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f t="shared" si="0"/>
        <v>11044</v>
      </c>
      <c r="AD9" s="1">
        <f t="shared" si="1"/>
        <v>18595</v>
      </c>
      <c r="AE9" s="32">
        <v>10</v>
      </c>
    </row>
    <row r="10" spans="2:31" ht="13.5" customHeight="1">
      <c r="B10" s="7" t="s">
        <v>25</v>
      </c>
      <c r="C10" s="1">
        <v>21</v>
      </c>
      <c r="D10" s="1">
        <v>12</v>
      </c>
      <c r="E10" s="1">
        <v>25</v>
      </c>
      <c r="F10" s="1">
        <v>258</v>
      </c>
      <c r="G10" s="1">
        <v>23</v>
      </c>
      <c r="H10" s="1">
        <v>240</v>
      </c>
      <c r="I10" s="1">
        <v>19</v>
      </c>
      <c r="J10" s="1">
        <v>238</v>
      </c>
      <c r="K10" s="1">
        <v>27</v>
      </c>
      <c r="L10" s="1">
        <v>290</v>
      </c>
      <c r="M10" s="1">
        <v>43</v>
      </c>
      <c r="N10" s="1">
        <v>446</v>
      </c>
      <c r="O10" s="1">
        <v>15</v>
      </c>
      <c r="P10" s="1">
        <v>134</v>
      </c>
      <c r="Q10" s="1">
        <v>24</v>
      </c>
      <c r="R10" s="1">
        <v>0</v>
      </c>
      <c r="S10" s="1">
        <v>30</v>
      </c>
      <c r="T10" s="1">
        <v>246</v>
      </c>
      <c r="U10" s="1">
        <v>25</v>
      </c>
      <c r="V10" s="1">
        <v>269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f t="shared" si="0"/>
        <v>231</v>
      </c>
      <c r="AD10" s="1">
        <f t="shared" si="1"/>
        <v>2121</v>
      </c>
      <c r="AE10" s="32">
        <v>10</v>
      </c>
    </row>
    <row r="11" spans="2:31" ht="13.5" customHeight="1">
      <c r="B11" s="7" t="s">
        <v>26</v>
      </c>
      <c r="C11" s="1">
        <v>22</v>
      </c>
      <c r="D11" s="1">
        <v>13</v>
      </c>
      <c r="E11" s="1">
        <v>1289</v>
      </c>
      <c r="F11" s="1">
        <v>3049</v>
      </c>
      <c r="G11" s="1">
        <v>80</v>
      </c>
      <c r="H11" s="1">
        <v>269</v>
      </c>
      <c r="I11" s="1">
        <v>114</v>
      </c>
      <c r="J11" s="1">
        <v>304</v>
      </c>
      <c r="K11" s="1">
        <v>1198</v>
      </c>
      <c r="L11" s="1">
        <v>2725</v>
      </c>
      <c r="M11" s="1">
        <v>1805</v>
      </c>
      <c r="N11" s="1">
        <v>3929</v>
      </c>
      <c r="O11" s="1">
        <v>149</v>
      </c>
      <c r="P11" s="1">
        <v>557</v>
      </c>
      <c r="Q11" s="1">
        <v>815</v>
      </c>
      <c r="R11" s="1">
        <v>1787</v>
      </c>
      <c r="S11" s="1">
        <v>1348</v>
      </c>
      <c r="T11" s="1">
        <v>2383</v>
      </c>
      <c r="U11" s="1">
        <v>2008</v>
      </c>
      <c r="V11" s="1">
        <v>4600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f t="shared" si="0"/>
        <v>8806</v>
      </c>
      <c r="AD11" s="1">
        <f t="shared" si="1"/>
        <v>19603</v>
      </c>
      <c r="AE11" s="32">
        <v>10</v>
      </c>
    </row>
    <row r="12" spans="2:31" ht="13.5" customHeight="1">
      <c r="B12" s="7" t="s">
        <v>27</v>
      </c>
      <c r="C12" s="1">
        <v>8</v>
      </c>
      <c r="D12" s="1">
        <v>5</v>
      </c>
      <c r="E12" s="1">
        <v>228</v>
      </c>
      <c r="F12" s="1">
        <v>324</v>
      </c>
      <c r="G12" s="1">
        <v>178</v>
      </c>
      <c r="H12" s="1">
        <v>254</v>
      </c>
      <c r="I12" s="1">
        <v>0</v>
      </c>
      <c r="J12" s="1">
        <v>0</v>
      </c>
      <c r="K12" s="1">
        <v>211</v>
      </c>
      <c r="L12" s="1">
        <v>441</v>
      </c>
      <c r="M12" s="1">
        <v>136</v>
      </c>
      <c r="N12" s="1">
        <v>448</v>
      </c>
      <c r="O12" s="1">
        <v>0</v>
      </c>
      <c r="P12" s="1">
        <v>0</v>
      </c>
      <c r="Q12" s="1">
        <v>391</v>
      </c>
      <c r="R12" s="1">
        <v>621</v>
      </c>
      <c r="S12" s="1">
        <v>101</v>
      </c>
      <c r="T12" s="1">
        <v>226</v>
      </c>
      <c r="U12" s="1">
        <v>191</v>
      </c>
      <c r="V12" s="1">
        <v>352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f t="shared" si="0"/>
        <v>1436</v>
      </c>
      <c r="AD12" s="1">
        <f t="shared" si="1"/>
        <v>2666</v>
      </c>
      <c r="AE12" s="32">
        <v>10</v>
      </c>
    </row>
    <row r="13" spans="2:31" ht="13.5" customHeight="1">
      <c r="B13" s="7" t="s">
        <v>28</v>
      </c>
      <c r="C13" s="1">
        <v>16</v>
      </c>
      <c r="D13" s="1">
        <v>9</v>
      </c>
      <c r="E13" s="1">
        <v>0</v>
      </c>
      <c r="F13" s="1">
        <v>0</v>
      </c>
      <c r="G13" s="1">
        <v>0</v>
      </c>
      <c r="H13" s="1">
        <v>0</v>
      </c>
      <c r="I13" s="1">
        <v>221</v>
      </c>
      <c r="J13" s="1">
        <v>851</v>
      </c>
      <c r="K13" s="1">
        <v>532</v>
      </c>
      <c r="L13" s="1">
        <v>2018</v>
      </c>
      <c r="M13" s="1">
        <v>365</v>
      </c>
      <c r="N13" s="1">
        <v>1025</v>
      </c>
      <c r="O13" s="1">
        <v>260</v>
      </c>
      <c r="P13" s="1">
        <v>1704</v>
      </c>
      <c r="Q13" s="1">
        <v>288</v>
      </c>
      <c r="R13" s="1">
        <v>1518</v>
      </c>
      <c r="S13" s="1">
        <v>129</v>
      </c>
      <c r="T13" s="1">
        <v>550</v>
      </c>
      <c r="U13" s="1">
        <v>177</v>
      </c>
      <c r="V13" s="1">
        <v>685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f t="shared" si="0"/>
        <v>1972</v>
      </c>
      <c r="AD13" s="1">
        <f t="shared" si="1"/>
        <v>8351</v>
      </c>
      <c r="AE13" s="32">
        <v>10</v>
      </c>
    </row>
    <row r="14" spans="2:31" ht="13.5" customHeight="1">
      <c r="B14" s="7" t="s">
        <v>29</v>
      </c>
      <c r="C14" s="1">
        <v>25</v>
      </c>
      <c r="D14" s="1">
        <v>14</v>
      </c>
      <c r="E14" s="1">
        <v>2465</v>
      </c>
      <c r="F14" s="1">
        <v>5098</v>
      </c>
      <c r="G14" s="1">
        <v>1969</v>
      </c>
      <c r="H14" s="1">
        <v>3880</v>
      </c>
      <c r="I14" s="1">
        <v>3099</v>
      </c>
      <c r="J14" s="1">
        <v>5503</v>
      </c>
      <c r="K14" s="1">
        <v>4525</v>
      </c>
      <c r="L14" s="1">
        <v>7990</v>
      </c>
      <c r="M14" s="1">
        <v>910</v>
      </c>
      <c r="N14" s="1">
        <v>1808</v>
      </c>
      <c r="O14" s="1">
        <v>1181</v>
      </c>
      <c r="P14" s="1">
        <v>2467</v>
      </c>
      <c r="Q14" s="1">
        <v>2416</v>
      </c>
      <c r="R14" s="1">
        <v>5110</v>
      </c>
      <c r="S14" s="1">
        <v>4049</v>
      </c>
      <c r="T14" s="1">
        <v>7989</v>
      </c>
      <c r="U14" s="1">
        <v>900</v>
      </c>
      <c r="V14" s="1">
        <v>1643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f t="shared" si="0"/>
        <v>21514</v>
      </c>
      <c r="AD14" s="1">
        <f t="shared" si="1"/>
        <v>41488</v>
      </c>
      <c r="AE14" s="32">
        <v>10</v>
      </c>
    </row>
    <row r="15" spans="2:31" ht="13.5" customHeight="1">
      <c r="B15" s="7" t="s">
        <v>30</v>
      </c>
      <c r="C15" s="1">
        <v>9</v>
      </c>
      <c r="D15" s="1">
        <v>5</v>
      </c>
      <c r="E15" s="1">
        <v>178</v>
      </c>
      <c r="F15" s="1">
        <v>443</v>
      </c>
      <c r="G15" s="1">
        <v>313</v>
      </c>
      <c r="H15" s="1">
        <v>585</v>
      </c>
      <c r="I15" s="1">
        <v>223</v>
      </c>
      <c r="J15" s="1">
        <v>730</v>
      </c>
      <c r="K15" s="1">
        <v>188</v>
      </c>
      <c r="L15" s="1">
        <v>386</v>
      </c>
      <c r="M15" s="1">
        <v>232</v>
      </c>
      <c r="N15" s="1">
        <v>652</v>
      </c>
      <c r="O15" s="1">
        <v>235</v>
      </c>
      <c r="P15" s="1">
        <v>464</v>
      </c>
      <c r="Q15" s="1">
        <v>152</v>
      </c>
      <c r="R15" s="1">
        <v>494</v>
      </c>
      <c r="S15" s="1">
        <v>198</v>
      </c>
      <c r="T15" s="1">
        <v>552</v>
      </c>
      <c r="U15" s="1">
        <v>11</v>
      </c>
      <c r="V15" s="1">
        <v>29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f t="shared" si="0"/>
        <v>1730</v>
      </c>
      <c r="AD15" s="1">
        <f t="shared" si="1"/>
        <v>4335</v>
      </c>
      <c r="AE15" s="32">
        <v>10</v>
      </c>
    </row>
    <row r="16" spans="2:31" ht="13.5" customHeight="1">
      <c r="B16" s="7" t="s">
        <v>50</v>
      </c>
      <c r="C16" s="1">
        <v>1</v>
      </c>
      <c r="D16" s="1">
        <v>1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73</v>
      </c>
      <c r="L16" s="1">
        <v>330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f t="shared" si="0"/>
        <v>73</v>
      </c>
      <c r="AD16" s="1">
        <f t="shared" si="1"/>
        <v>330</v>
      </c>
      <c r="AE16" s="32">
        <v>10</v>
      </c>
    </row>
    <row r="17" spans="2:31" ht="13.5" customHeight="1">
      <c r="B17" s="7" t="s">
        <v>31</v>
      </c>
      <c r="C17" s="1">
        <v>9</v>
      </c>
      <c r="D17" s="1">
        <v>5</v>
      </c>
      <c r="E17" s="1">
        <v>30</v>
      </c>
      <c r="F17" s="1">
        <v>58</v>
      </c>
      <c r="G17" s="1">
        <v>0</v>
      </c>
      <c r="H17" s="1">
        <v>0</v>
      </c>
      <c r="I17" s="1">
        <v>63</v>
      </c>
      <c r="J17" s="1">
        <v>402</v>
      </c>
      <c r="K17" s="1">
        <v>0</v>
      </c>
      <c r="L17" s="1">
        <v>0</v>
      </c>
      <c r="M17" s="1">
        <v>0</v>
      </c>
      <c r="N17" s="1">
        <v>0</v>
      </c>
      <c r="O17" s="1">
        <v>110</v>
      </c>
      <c r="P17" s="1">
        <v>352</v>
      </c>
      <c r="Q17" s="1">
        <v>142</v>
      </c>
      <c r="R17" s="1">
        <v>743</v>
      </c>
      <c r="S17" s="1">
        <v>43</v>
      </c>
      <c r="T17" s="1">
        <v>80</v>
      </c>
      <c r="U17" s="1">
        <v>115</v>
      </c>
      <c r="V17" s="1">
        <v>440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f t="shared" si="0"/>
        <v>503</v>
      </c>
      <c r="AD17" s="1">
        <f t="shared" si="1"/>
        <v>2075</v>
      </c>
      <c r="AE17" s="32">
        <v>10</v>
      </c>
    </row>
    <row r="18" spans="2:31" ht="13.5" customHeight="1">
      <c r="B18" s="8" t="s">
        <v>51</v>
      </c>
      <c r="C18" s="1">
        <v>2</v>
      </c>
      <c r="D18" s="1">
        <v>1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102</v>
      </c>
      <c r="L18" s="1">
        <v>386</v>
      </c>
      <c r="M18" s="1">
        <v>31</v>
      </c>
      <c r="N18" s="1">
        <v>64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f t="shared" si="0"/>
        <v>133</v>
      </c>
      <c r="AD18" s="1">
        <f t="shared" si="1"/>
        <v>450</v>
      </c>
      <c r="AE18" s="32">
        <v>10</v>
      </c>
    </row>
    <row r="19" spans="2:31" ht="13.5" customHeight="1">
      <c r="B19" s="8" t="s">
        <v>32</v>
      </c>
      <c r="C19" s="1">
        <v>9</v>
      </c>
      <c r="D19" s="1">
        <v>5</v>
      </c>
      <c r="E19" s="1">
        <v>419</v>
      </c>
      <c r="F19" s="1">
        <v>1620</v>
      </c>
      <c r="G19" s="1">
        <v>817</v>
      </c>
      <c r="H19" s="1">
        <v>1567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182</v>
      </c>
      <c r="T19" s="1">
        <v>1091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/>
      <c r="AA19" s="1"/>
      <c r="AB19" s="1"/>
      <c r="AC19" s="1">
        <f t="shared" si="0"/>
        <v>1418</v>
      </c>
      <c r="AD19" s="1">
        <f t="shared" si="1"/>
        <v>4278</v>
      </c>
      <c r="AE19" s="32">
        <v>10</v>
      </c>
    </row>
    <row r="20" spans="2:31" ht="15.2" customHeight="1">
      <c r="B20" s="2" t="s">
        <v>21</v>
      </c>
      <c r="C20" s="6">
        <f>SUM(C7:C19)</f>
        <v>174</v>
      </c>
      <c r="D20" s="6">
        <f>SUM(D7:D19)</f>
        <v>100</v>
      </c>
      <c r="E20" s="6">
        <f>SUM(E7:E19)</f>
        <v>5345</v>
      </c>
      <c r="F20" s="6">
        <f>SUM(F7:F19)</f>
        <v>13032</v>
      </c>
      <c r="G20" s="6">
        <f>SUM(G7:G19)</f>
        <v>7198</v>
      </c>
      <c r="H20" s="6">
        <f>SUM(H7:H19)</f>
        <v>14779</v>
      </c>
      <c r="I20" s="6">
        <f>SUM(I7:I19)</f>
        <v>9389</v>
      </c>
      <c r="J20" s="6">
        <f>SUM(J7:J19)</f>
        <v>18615</v>
      </c>
      <c r="K20" s="6">
        <f>SUM(K7:K19)</f>
        <v>8282</v>
      </c>
      <c r="L20" s="6">
        <f>SUM(L7:L19)</f>
        <v>18363</v>
      </c>
      <c r="M20" s="6">
        <f>SUM(M7:M19)</f>
        <v>6625</v>
      </c>
      <c r="N20" s="6">
        <f>SUM(N7:N19)</f>
        <v>15686</v>
      </c>
      <c r="O20" s="6">
        <f>SUM(O7:O19)</f>
        <v>10089</v>
      </c>
      <c r="P20" s="6">
        <f>SUM(P7:P19)</f>
        <v>20532</v>
      </c>
      <c r="Q20" s="6">
        <f>SUM(Q7:Q19)</f>
        <v>9081</v>
      </c>
      <c r="R20" s="6">
        <f>SUM(R7:R19)</f>
        <v>20837</v>
      </c>
      <c r="S20" s="6">
        <f>SUM(S7:S19)</f>
        <v>10463</v>
      </c>
      <c r="T20" s="6">
        <f>SUM(T7:T19)</f>
        <v>20920</v>
      </c>
      <c r="U20" s="6">
        <f>SUM(U7:U19)</f>
        <v>8858</v>
      </c>
      <c r="V20" s="6">
        <f>SUM(V7:V19)</f>
        <v>18132</v>
      </c>
      <c r="W20" s="6">
        <f>SUM(W7:W19)</f>
        <v>0</v>
      </c>
      <c r="X20" s="6">
        <f>SUM(X7:X19)</f>
        <v>0</v>
      </c>
      <c r="Y20" s="6">
        <f>SUM(Y7:Y19)</f>
        <v>0</v>
      </c>
      <c r="Z20" s="6">
        <f>SUM(Z7:Z19)</f>
        <v>0</v>
      </c>
      <c r="AA20" s="6">
        <f>SUM(AA7:AA19)</f>
        <v>0</v>
      </c>
      <c r="AB20" s="6">
        <f>SUM(AB7:AB19)</f>
        <v>0</v>
      </c>
      <c r="AC20" s="6">
        <f>SUM(AC7:AC19)</f>
        <v>75330</v>
      </c>
      <c r="AD20" s="6">
        <f>SUM(AD7:AD19)</f>
        <v>160896</v>
      </c>
      <c r="AE20" s="6">
        <f>SUM(AE7:AE19)</f>
        <v>130</v>
      </c>
    </row>
  </sheetData>
  <mergeCells count="15">
    <mergeCell ref="U5:V5"/>
    <mergeCell ref="W5:X5"/>
    <mergeCell ref="Y5:Z5"/>
    <mergeCell ref="AA5:AB5"/>
    <mergeCell ref="AC5:AD5"/>
    <mergeCell ref="K5:L5"/>
    <mergeCell ref="M5:N5"/>
    <mergeCell ref="O5:P5"/>
    <mergeCell ref="Q5:R5"/>
    <mergeCell ref="S5:T5"/>
    <mergeCell ref="B5:B6"/>
    <mergeCell ref="C5:D5"/>
    <mergeCell ref="E5:F5"/>
    <mergeCell ref="G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423B3-336E-481B-ADAD-8DD1CAA950AB}">
  <dimension ref="B3:AE20"/>
  <sheetViews>
    <sheetView workbookViewId="0">
      <selection activeCell="B7" sqref="B7:AB19"/>
    </sheetView>
  </sheetViews>
  <sheetFormatPr defaultRowHeight="12.75"/>
  <cols>
    <col min="2" max="2" width="15.1640625" customWidth="1"/>
    <col min="3" max="3" width="5.6640625" bestFit="1" customWidth="1"/>
    <col min="4" max="4" width="4.1640625" bestFit="1" customWidth="1"/>
    <col min="5" max="5" width="5.83203125" bestFit="1" customWidth="1"/>
    <col min="6" max="6" width="6.1640625" bestFit="1" customWidth="1"/>
    <col min="7" max="7" width="5.1640625" bestFit="1" customWidth="1"/>
    <col min="8" max="8" width="7.5" bestFit="1" customWidth="1"/>
    <col min="9" max="9" width="5.83203125" bestFit="1" customWidth="1"/>
    <col min="10" max="10" width="6.1640625" bestFit="1" customWidth="1"/>
    <col min="11" max="11" width="5.1640625" bestFit="1" customWidth="1"/>
    <col min="12" max="12" width="6.1640625" bestFit="1" customWidth="1"/>
    <col min="13" max="13" width="5.83203125" bestFit="1" customWidth="1"/>
    <col min="14" max="14" width="5.83203125" customWidth="1"/>
    <col min="15" max="16" width="6.1640625" bestFit="1" customWidth="1"/>
    <col min="17" max="17" width="5.83203125" customWidth="1"/>
    <col min="18" max="19" width="6.1640625" bestFit="1" customWidth="1"/>
    <col min="20" max="20" width="5.83203125" customWidth="1"/>
    <col min="21" max="21" width="5.83203125" bestFit="1" customWidth="1"/>
    <col min="22" max="24" width="5.83203125" customWidth="1"/>
    <col min="25" max="25" width="4.6640625" customWidth="1"/>
    <col min="26" max="26" width="6.83203125" customWidth="1"/>
    <col min="27" max="27" width="4.6640625" customWidth="1"/>
    <col min="28" max="28" width="5.83203125" customWidth="1"/>
    <col min="29" max="30" width="8" customWidth="1"/>
    <col min="31" max="31" width="6.83203125" customWidth="1"/>
  </cols>
  <sheetData>
    <row r="3" spans="2:31" ht="72" customHeight="1"/>
    <row r="4" spans="2:31" ht="21.75" customHeight="1"/>
    <row r="5" spans="2:31" ht="15.75" customHeight="1">
      <c r="B5" s="36" t="s">
        <v>0</v>
      </c>
      <c r="C5" s="38" t="s">
        <v>1</v>
      </c>
      <c r="D5" s="39"/>
      <c r="E5" s="40" t="s">
        <v>2</v>
      </c>
      <c r="F5" s="41"/>
      <c r="G5" s="40" t="s">
        <v>3</v>
      </c>
      <c r="H5" s="41"/>
      <c r="I5" s="40" t="s">
        <v>4</v>
      </c>
      <c r="J5" s="41"/>
      <c r="K5" s="36" t="s">
        <v>5</v>
      </c>
      <c r="L5" s="42"/>
      <c r="M5" s="36" t="s">
        <v>6</v>
      </c>
      <c r="N5" s="42"/>
      <c r="O5" s="40" t="s">
        <v>7</v>
      </c>
      <c r="P5" s="41"/>
      <c r="Q5" s="36" t="s">
        <v>8</v>
      </c>
      <c r="R5" s="42"/>
      <c r="S5" s="40" t="s">
        <v>9</v>
      </c>
      <c r="T5" s="41"/>
      <c r="U5" s="43" t="s">
        <v>10</v>
      </c>
      <c r="V5" s="44"/>
      <c r="W5" s="40" t="s">
        <v>11</v>
      </c>
      <c r="X5" s="41"/>
      <c r="Y5" s="43" t="s">
        <v>12</v>
      </c>
      <c r="Z5" s="44"/>
      <c r="AA5" s="43" t="s">
        <v>13</v>
      </c>
      <c r="AB5" s="44"/>
      <c r="AC5" s="45" t="s">
        <v>14</v>
      </c>
      <c r="AD5" s="46"/>
      <c r="AE5" s="2" t="s">
        <v>15</v>
      </c>
    </row>
    <row r="6" spans="2:31" ht="14.45" customHeight="1">
      <c r="B6" s="37"/>
      <c r="C6" s="2" t="s">
        <v>16</v>
      </c>
      <c r="D6" s="3" t="s">
        <v>15</v>
      </c>
      <c r="E6" s="4" t="s">
        <v>17</v>
      </c>
      <c r="F6" s="4" t="s">
        <v>18</v>
      </c>
      <c r="G6" s="2" t="s">
        <v>19</v>
      </c>
      <c r="H6" s="2" t="s">
        <v>20</v>
      </c>
      <c r="I6" s="5" t="s">
        <v>17</v>
      </c>
      <c r="J6" s="2" t="s">
        <v>18</v>
      </c>
      <c r="K6" s="2" t="s">
        <v>19</v>
      </c>
      <c r="L6" s="2" t="s">
        <v>18</v>
      </c>
      <c r="M6" s="2" t="s">
        <v>17</v>
      </c>
      <c r="N6" s="2" t="s">
        <v>18</v>
      </c>
      <c r="O6" s="2" t="s">
        <v>17</v>
      </c>
      <c r="P6" s="2" t="s">
        <v>18</v>
      </c>
      <c r="Q6" s="2" t="s">
        <v>17</v>
      </c>
      <c r="R6" s="2" t="s">
        <v>18</v>
      </c>
      <c r="S6" s="2" t="s">
        <v>17</v>
      </c>
      <c r="T6" s="2" t="s">
        <v>18</v>
      </c>
      <c r="U6" s="2" t="s">
        <v>17</v>
      </c>
      <c r="V6" s="2" t="s">
        <v>18</v>
      </c>
      <c r="W6" s="2" t="s">
        <v>17</v>
      </c>
      <c r="X6" s="2" t="s">
        <v>18</v>
      </c>
      <c r="Y6" s="2" t="s">
        <v>17</v>
      </c>
      <c r="Z6" s="2" t="s">
        <v>18</v>
      </c>
      <c r="AA6" s="2" t="s">
        <v>17</v>
      </c>
      <c r="AB6" s="2" t="s">
        <v>18</v>
      </c>
      <c r="AC6" s="5" t="s">
        <v>17</v>
      </c>
      <c r="AD6" s="2" t="s">
        <v>18</v>
      </c>
      <c r="AE6" s="2" t="s">
        <v>17</v>
      </c>
    </row>
    <row r="7" spans="2:31" ht="13.5" customHeight="1">
      <c r="B7" s="9" t="s">
        <v>22</v>
      </c>
      <c r="C7" s="1">
        <v>15</v>
      </c>
      <c r="D7" s="1">
        <v>9</v>
      </c>
      <c r="E7" s="1">
        <v>6</v>
      </c>
      <c r="F7" s="1">
        <v>54</v>
      </c>
      <c r="G7" s="1">
        <v>219</v>
      </c>
      <c r="H7" s="1">
        <v>692</v>
      </c>
      <c r="I7" s="1">
        <v>2006</v>
      </c>
      <c r="J7" s="1">
        <v>3410</v>
      </c>
      <c r="K7" s="1">
        <v>105</v>
      </c>
      <c r="L7" s="1">
        <v>462</v>
      </c>
      <c r="M7" s="1">
        <v>2204</v>
      </c>
      <c r="N7" s="1">
        <v>4014</v>
      </c>
      <c r="O7" s="1">
        <v>0</v>
      </c>
      <c r="P7" s="1">
        <v>0</v>
      </c>
      <c r="Q7" s="1">
        <v>994</v>
      </c>
      <c r="R7" s="1">
        <v>1641</v>
      </c>
      <c r="S7" s="1">
        <v>2562</v>
      </c>
      <c r="T7" s="1">
        <v>4223</v>
      </c>
      <c r="U7" s="1">
        <v>2197</v>
      </c>
      <c r="V7" s="1">
        <v>3748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1">
        <f>SUM(E7,G7,I7,K7,M7,O7,Q7,S7,U7,W7,Y7,AA7)</f>
        <v>10293</v>
      </c>
      <c r="AD7" s="1">
        <f>SUM(F7,H7,J7,L7,N7,P7,R7,T7,V7,X7,Z7,AB7)</f>
        <v>18244</v>
      </c>
      <c r="AE7" s="32">
        <v>10</v>
      </c>
    </row>
    <row r="8" spans="2:31" ht="13.5" customHeight="1">
      <c r="B8" s="9" t="s">
        <v>23</v>
      </c>
      <c r="C8" s="1">
        <v>28</v>
      </c>
      <c r="D8" s="1">
        <v>16</v>
      </c>
      <c r="E8" s="1">
        <v>705</v>
      </c>
      <c r="F8" s="1">
        <v>2128</v>
      </c>
      <c r="G8" s="1">
        <v>2342</v>
      </c>
      <c r="H8" s="1">
        <v>5188</v>
      </c>
      <c r="I8" s="1">
        <v>2915</v>
      </c>
      <c r="J8" s="1">
        <v>5991</v>
      </c>
      <c r="K8" s="1">
        <v>675</v>
      </c>
      <c r="L8" s="1">
        <v>2250</v>
      </c>
      <c r="M8" s="1">
        <v>899</v>
      </c>
      <c r="N8" s="1">
        <v>3300</v>
      </c>
      <c r="O8" s="1">
        <v>2224</v>
      </c>
      <c r="P8" s="1">
        <v>4682</v>
      </c>
      <c r="Q8" s="1">
        <v>3859</v>
      </c>
      <c r="R8" s="1">
        <v>8923</v>
      </c>
      <c r="S8" s="1">
        <v>1821</v>
      </c>
      <c r="T8" s="1">
        <v>3580</v>
      </c>
      <c r="U8" s="1">
        <v>737</v>
      </c>
      <c r="V8" s="1">
        <v>2318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1">
        <f t="shared" ref="AC8:AC19" si="0">SUM(E8,G8,I8,K8,M8,O8,Q8,S8,U8,W8,Y8,AA8)</f>
        <v>16177</v>
      </c>
      <c r="AD8" s="1">
        <f t="shared" ref="AD8:AD19" si="1">SUM(F8,H8,J8,L8,N8,P8,R8,T8,V8,X8,Z8,AB8)</f>
        <v>38360</v>
      </c>
      <c r="AE8" s="32">
        <v>21</v>
      </c>
    </row>
    <row r="9" spans="2:31" ht="13.5" customHeight="1">
      <c r="B9" s="9" t="s">
        <v>24</v>
      </c>
      <c r="C9" s="1">
        <v>9</v>
      </c>
      <c r="D9" s="1">
        <v>5</v>
      </c>
      <c r="E9" s="1">
        <v>0</v>
      </c>
      <c r="F9" s="1">
        <v>0</v>
      </c>
      <c r="G9" s="1">
        <v>1257</v>
      </c>
      <c r="H9" s="1">
        <v>2104</v>
      </c>
      <c r="I9" s="1">
        <v>729</v>
      </c>
      <c r="J9" s="1">
        <v>1186</v>
      </c>
      <c r="K9" s="1">
        <v>646</v>
      </c>
      <c r="L9" s="1">
        <v>1085</v>
      </c>
      <c r="M9" s="1">
        <v>0</v>
      </c>
      <c r="N9" s="1">
        <v>0</v>
      </c>
      <c r="O9" s="1">
        <v>5915</v>
      </c>
      <c r="P9" s="1">
        <v>10172</v>
      </c>
      <c r="Q9" s="1">
        <v>0</v>
      </c>
      <c r="R9" s="1">
        <v>0</v>
      </c>
      <c r="S9" s="1">
        <v>0</v>
      </c>
      <c r="T9" s="1">
        <v>0</v>
      </c>
      <c r="U9" s="1">
        <v>2497</v>
      </c>
      <c r="V9" s="1">
        <v>4048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1">
        <f t="shared" si="0"/>
        <v>11044</v>
      </c>
      <c r="AD9" s="1">
        <f t="shared" si="1"/>
        <v>18595</v>
      </c>
      <c r="AE9" s="32">
        <v>18</v>
      </c>
    </row>
    <row r="10" spans="2:31" ht="13.5" customHeight="1">
      <c r="B10" s="9" t="s">
        <v>25</v>
      </c>
      <c r="C10" s="1">
        <v>21</v>
      </c>
      <c r="D10" s="1">
        <v>12</v>
      </c>
      <c r="E10" s="1">
        <v>25</v>
      </c>
      <c r="F10" s="1">
        <v>258</v>
      </c>
      <c r="G10" s="1">
        <v>23</v>
      </c>
      <c r="H10" s="1">
        <v>240</v>
      </c>
      <c r="I10" s="1">
        <v>19</v>
      </c>
      <c r="J10" s="1">
        <v>238</v>
      </c>
      <c r="K10" s="1">
        <v>27</v>
      </c>
      <c r="L10" s="1">
        <v>290</v>
      </c>
      <c r="M10" s="1">
        <v>43</v>
      </c>
      <c r="N10" s="1">
        <v>446</v>
      </c>
      <c r="O10" s="1">
        <v>15</v>
      </c>
      <c r="P10" s="1">
        <v>134</v>
      </c>
      <c r="Q10" s="1">
        <v>24</v>
      </c>
      <c r="R10" s="1">
        <v>0</v>
      </c>
      <c r="S10" s="1">
        <v>30</v>
      </c>
      <c r="T10" s="1">
        <v>246</v>
      </c>
      <c r="U10" s="1">
        <v>25</v>
      </c>
      <c r="V10" s="1">
        <v>269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1">
        <f t="shared" si="0"/>
        <v>231</v>
      </c>
      <c r="AD10" s="1">
        <f t="shared" si="1"/>
        <v>2121</v>
      </c>
      <c r="AE10" s="32">
        <v>0</v>
      </c>
    </row>
    <row r="11" spans="2:31" ht="13.5" customHeight="1">
      <c r="B11" s="9" t="s">
        <v>26</v>
      </c>
      <c r="C11" s="1">
        <v>22</v>
      </c>
      <c r="D11" s="1">
        <v>13</v>
      </c>
      <c r="E11" s="1">
        <v>1289</v>
      </c>
      <c r="F11" s="1">
        <v>3049</v>
      </c>
      <c r="G11" s="1">
        <v>80</v>
      </c>
      <c r="H11" s="1">
        <v>269</v>
      </c>
      <c r="I11" s="1">
        <v>114</v>
      </c>
      <c r="J11" s="1">
        <v>304</v>
      </c>
      <c r="K11" s="1">
        <v>1198</v>
      </c>
      <c r="L11" s="1">
        <v>2725</v>
      </c>
      <c r="M11" s="1">
        <v>1805</v>
      </c>
      <c r="N11" s="1">
        <v>3929</v>
      </c>
      <c r="O11" s="1">
        <v>149</v>
      </c>
      <c r="P11" s="1">
        <v>557</v>
      </c>
      <c r="Q11" s="1">
        <v>815</v>
      </c>
      <c r="R11" s="1">
        <v>1787</v>
      </c>
      <c r="S11" s="1">
        <v>1348</v>
      </c>
      <c r="T11" s="1">
        <v>2383</v>
      </c>
      <c r="U11" s="1">
        <v>2008</v>
      </c>
      <c r="V11" s="1">
        <v>4600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1">
        <f t="shared" si="0"/>
        <v>8806</v>
      </c>
      <c r="AD11" s="1">
        <f t="shared" si="1"/>
        <v>19603</v>
      </c>
      <c r="AE11" s="32">
        <v>10</v>
      </c>
    </row>
    <row r="12" spans="2:31" ht="13.5" customHeight="1">
      <c r="B12" s="9" t="s">
        <v>27</v>
      </c>
      <c r="C12" s="1">
        <v>8</v>
      </c>
      <c r="D12" s="1">
        <v>5</v>
      </c>
      <c r="E12" s="1">
        <v>228</v>
      </c>
      <c r="F12" s="1">
        <v>324</v>
      </c>
      <c r="G12" s="1">
        <v>178</v>
      </c>
      <c r="H12" s="1">
        <v>254</v>
      </c>
      <c r="I12" s="1">
        <v>0</v>
      </c>
      <c r="J12" s="1">
        <v>0</v>
      </c>
      <c r="K12" s="1">
        <v>211</v>
      </c>
      <c r="L12" s="1">
        <v>441</v>
      </c>
      <c r="M12" s="1">
        <v>136</v>
      </c>
      <c r="N12" s="1">
        <v>448</v>
      </c>
      <c r="O12" s="1">
        <v>0</v>
      </c>
      <c r="P12" s="1">
        <v>0</v>
      </c>
      <c r="Q12" s="1">
        <v>391</v>
      </c>
      <c r="R12" s="1">
        <v>621</v>
      </c>
      <c r="S12" s="1">
        <v>101</v>
      </c>
      <c r="T12" s="1">
        <v>226</v>
      </c>
      <c r="U12" s="1">
        <v>191</v>
      </c>
      <c r="V12" s="1">
        <v>352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1">
        <f t="shared" si="0"/>
        <v>1436</v>
      </c>
      <c r="AD12" s="1">
        <f t="shared" si="1"/>
        <v>2666</v>
      </c>
      <c r="AE12" s="32">
        <v>2</v>
      </c>
    </row>
    <row r="13" spans="2:31" ht="13.5" customHeight="1">
      <c r="B13" s="9" t="s">
        <v>28</v>
      </c>
      <c r="C13" s="1">
        <v>16</v>
      </c>
      <c r="D13" s="1">
        <v>9</v>
      </c>
      <c r="E13" s="1">
        <v>0</v>
      </c>
      <c r="F13" s="1">
        <v>0</v>
      </c>
      <c r="G13" s="1">
        <v>0</v>
      </c>
      <c r="H13" s="1">
        <v>0</v>
      </c>
      <c r="I13" s="1">
        <v>221</v>
      </c>
      <c r="J13" s="1">
        <v>851</v>
      </c>
      <c r="K13" s="1">
        <v>532</v>
      </c>
      <c r="L13" s="1">
        <v>2018</v>
      </c>
      <c r="M13" s="1">
        <v>365</v>
      </c>
      <c r="N13" s="1">
        <v>1025</v>
      </c>
      <c r="O13" s="1">
        <v>260</v>
      </c>
      <c r="P13" s="1">
        <v>1704</v>
      </c>
      <c r="Q13" s="1">
        <v>288</v>
      </c>
      <c r="R13" s="1">
        <v>1518</v>
      </c>
      <c r="S13" s="1">
        <v>129</v>
      </c>
      <c r="T13" s="1">
        <v>550</v>
      </c>
      <c r="U13" s="1">
        <v>177</v>
      </c>
      <c r="V13" s="1">
        <v>685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1">
        <f t="shared" si="0"/>
        <v>1972</v>
      </c>
      <c r="AD13" s="1">
        <f t="shared" si="1"/>
        <v>8351</v>
      </c>
      <c r="AE13" s="32">
        <v>3</v>
      </c>
    </row>
    <row r="14" spans="2:31" ht="13.5" customHeight="1">
      <c r="B14" s="9" t="s">
        <v>29</v>
      </c>
      <c r="C14" s="1">
        <v>25</v>
      </c>
      <c r="D14" s="1">
        <v>14</v>
      </c>
      <c r="E14" s="1">
        <v>2465</v>
      </c>
      <c r="F14" s="1">
        <v>5098</v>
      </c>
      <c r="G14" s="1">
        <v>1969</v>
      </c>
      <c r="H14" s="1">
        <v>3880</v>
      </c>
      <c r="I14" s="1">
        <v>3099</v>
      </c>
      <c r="J14" s="1">
        <v>5503</v>
      </c>
      <c r="K14" s="1">
        <v>4525</v>
      </c>
      <c r="L14" s="1">
        <v>7990</v>
      </c>
      <c r="M14" s="1">
        <v>910</v>
      </c>
      <c r="N14" s="1">
        <v>1808</v>
      </c>
      <c r="O14" s="1">
        <v>1181</v>
      </c>
      <c r="P14" s="1">
        <v>2467</v>
      </c>
      <c r="Q14" s="1">
        <v>2416</v>
      </c>
      <c r="R14" s="1">
        <v>5110</v>
      </c>
      <c r="S14" s="1">
        <v>4049</v>
      </c>
      <c r="T14" s="1">
        <v>7989</v>
      </c>
      <c r="U14" s="1">
        <v>900</v>
      </c>
      <c r="V14" s="1">
        <v>1643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1">
        <f t="shared" si="0"/>
        <v>21514</v>
      </c>
      <c r="AD14" s="1">
        <f t="shared" si="1"/>
        <v>41488</v>
      </c>
      <c r="AE14" s="32">
        <v>30</v>
      </c>
    </row>
    <row r="15" spans="2:31" ht="13.5" customHeight="1">
      <c r="B15" s="9" t="s">
        <v>30</v>
      </c>
      <c r="C15" s="1">
        <v>9</v>
      </c>
      <c r="D15" s="1">
        <v>5</v>
      </c>
      <c r="E15" s="1">
        <v>178</v>
      </c>
      <c r="F15" s="1">
        <v>443</v>
      </c>
      <c r="G15" s="1">
        <v>313</v>
      </c>
      <c r="H15" s="1">
        <v>585</v>
      </c>
      <c r="I15" s="1">
        <v>223</v>
      </c>
      <c r="J15" s="1">
        <v>730</v>
      </c>
      <c r="K15" s="1">
        <v>188</v>
      </c>
      <c r="L15" s="1">
        <v>386</v>
      </c>
      <c r="M15" s="1">
        <v>232</v>
      </c>
      <c r="N15" s="1">
        <v>652</v>
      </c>
      <c r="O15" s="1">
        <v>235</v>
      </c>
      <c r="P15" s="1">
        <v>464</v>
      </c>
      <c r="Q15" s="1">
        <v>152</v>
      </c>
      <c r="R15" s="1">
        <v>494</v>
      </c>
      <c r="S15" s="1">
        <v>198</v>
      </c>
      <c r="T15" s="1">
        <v>552</v>
      </c>
      <c r="U15" s="1">
        <v>11</v>
      </c>
      <c r="V15" s="1">
        <v>29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1">
        <f t="shared" si="0"/>
        <v>1730</v>
      </c>
      <c r="AD15" s="1">
        <f t="shared" si="1"/>
        <v>4335</v>
      </c>
      <c r="AE15" s="32">
        <v>3</v>
      </c>
    </row>
    <row r="16" spans="2:31" ht="13.5" customHeight="1">
      <c r="B16" s="9" t="s">
        <v>50</v>
      </c>
      <c r="C16" s="1">
        <v>1</v>
      </c>
      <c r="D16" s="1">
        <v>1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73</v>
      </c>
      <c r="L16" s="1">
        <v>330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1">
        <f t="shared" si="0"/>
        <v>73</v>
      </c>
      <c r="AD16" s="1">
        <f t="shared" si="1"/>
        <v>330</v>
      </c>
      <c r="AE16" s="32">
        <v>0</v>
      </c>
    </row>
    <row r="17" spans="2:31" ht="13.5" customHeight="1">
      <c r="B17" s="9" t="s">
        <v>31</v>
      </c>
      <c r="C17" s="1">
        <v>9</v>
      </c>
      <c r="D17" s="1">
        <v>5</v>
      </c>
      <c r="E17" s="1">
        <v>30</v>
      </c>
      <c r="F17" s="1">
        <v>58</v>
      </c>
      <c r="G17" s="1">
        <v>0</v>
      </c>
      <c r="H17" s="1">
        <v>0</v>
      </c>
      <c r="I17" s="1">
        <v>63</v>
      </c>
      <c r="J17" s="1">
        <v>402</v>
      </c>
      <c r="K17" s="1">
        <v>0</v>
      </c>
      <c r="L17" s="1">
        <v>0</v>
      </c>
      <c r="M17" s="1">
        <v>0</v>
      </c>
      <c r="N17" s="1">
        <v>0</v>
      </c>
      <c r="O17" s="1">
        <v>110</v>
      </c>
      <c r="P17" s="1">
        <v>352</v>
      </c>
      <c r="Q17" s="1">
        <v>142</v>
      </c>
      <c r="R17" s="1">
        <v>743</v>
      </c>
      <c r="S17" s="1">
        <v>43</v>
      </c>
      <c r="T17" s="1">
        <v>80</v>
      </c>
      <c r="U17" s="1">
        <v>115</v>
      </c>
      <c r="V17" s="1">
        <v>440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1">
        <f t="shared" si="0"/>
        <v>503</v>
      </c>
      <c r="AD17" s="1">
        <f t="shared" si="1"/>
        <v>2075</v>
      </c>
      <c r="AE17" s="32">
        <v>0</v>
      </c>
    </row>
    <row r="18" spans="2:31" ht="13.5" customHeight="1">
      <c r="B18" s="10" t="s">
        <v>51</v>
      </c>
      <c r="C18" s="1">
        <v>2</v>
      </c>
      <c r="D18" s="1">
        <v>1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102</v>
      </c>
      <c r="L18" s="1">
        <v>386</v>
      </c>
      <c r="M18" s="1">
        <v>31</v>
      </c>
      <c r="N18" s="1">
        <v>64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1">
        <f t="shared" si="0"/>
        <v>133</v>
      </c>
      <c r="AD18" s="1">
        <f t="shared" si="1"/>
        <v>450</v>
      </c>
      <c r="AE18" s="32">
        <v>0</v>
      </c>
    </row>
    <row r="19" spans="2:31" ht="13.5" customHeight="1">
      <c r="B19" s="9" t="s">
        <v>32</v>
      </c>
      <c r="C19" s="1">
        <v>9</v>
      </c>
      <c r="D19" s="1">
        <v>5</v>
      </c>
      <c r="E19" s="1">
        <v>419</v>
      </c>
      <c r="F19" s="1">
        <v>1620</v>
      </c>
      <c r="G19" s="1">
        <v>817</v>
      </c>
      <c r="H19" s="1">
        <v>1567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182</v>
      </c>
      <c r="T19" s="1">
        <v>1091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1">
        <f t="shared" si="0"/>
        <v>1418</v>
      </c>
      <c r="AD19" s="1">
        <f t="shared" si="1"/>
        <v>4278</v>
      </c>
      <c r="AE19" s="32">
        <v>3</v>
      </c>
    </row>
    <row r="20" spans="2:31" ht="15.2" customHeight="1">
      <c r="B20" s="2" t="s">
        <v>21</v>
      </c>
      <c r="C20" s="6">
        <f>SUM(C7:C19)</f>
        <v>174</v>
      </c>
      <c r="D20" s="6">
        <f t="shared" ref="D20:AB20" si="2">SUM(D7:D19)</f>
        <v>100</v>
      </c>
      <c r="E20" s="6">
        <f t="shared" si="2"/>
        <v>5345</v>
      </c>
      <c r="F20" s="6">
        <f t="shared" si="2"/>
        <v>13032</v>
      </c>
      <c r="G20" s="6">
        <f t="shared" si="2"/>
        <v>7198</v>
      </c>
      <c r="H20" s="6">
        <f t="shared" si="2"/>
        <v>14779</v>
      </c>
      <c r="I20" s="6">
        <f t="shared" si="2"/>
        <v>9389</v>
      </c>
      <c r="J20" s="6">
        <f t="shared" si="2"/>
        <v>18615</v>
      </c>
      <c r="K20" s="6">
        <f t="shared" si="2"/>
        <v>8282</v>
      </c>
      <c r="L20" s="6">
        <f t="shared" si="2"/>
        <v>18363</v>
      </c>
      <c r="M20" s="6">
        <f t="shared" si="2"/>
        <v>6625</v>
      </c>
      <c r="N20" s="6">
        <f t="shared" si="2"/>
        <v>15686</v>
      </c>
      <c r="O20" s="6">
        <f t="shared" si="2"/>
        <v>10089</v>
      </c>
      <c r="P20" s="6">
        <f t="shared" si="2"/>
        <v>20532</v>
      </c>
      <c r="Q20" s="6">
        <f t="shared" si="2"/>
        <v>9081</v>
      </c>
      <c r="R20" s="6">
        <f t="shared" si="2"/>
        <v>20837</v>
      </c>
      <c r="S20" s="6">
        <f t="shared" si="2"/>
        <v>10463</v>
      </c>
      <c r="T20" s="6">
        <f t="shared" si="2"/>
        <v>20920</v>
      </c>
      <c r="U20" s="6">
        <f t="shared" si="2"/>
        <v>8858</v>
      </c>
      <c r="V20" s="6">
        <f t="shared" si="2"/>
        <v>18132</v>
      </c>
      <c r="W20" s="6">
        <f t="shared" si="2"/>
        <v>0</v>
      </c>
      <c r="X20" s="6">
        <f t="shared" si="2"/>
        <v>0</v>
      </c>
      <c r="Y20" s="6">
        <f t="shared" si="2"/>
        <v>0</v>
      </c>
      <c r="Z20" s="6">
        <f t="shared" si="2"/>
        <v>0</v>
      </c>
      <c r="AA20" s="6">
        <f t="shared" si="2"/>
        <v>0</v>
      </c>
      <c r="AB20" s="6">
        <f t="shared" si="2"/>
        <v>0</v>
      </c>
      <c r="AC20" s="6">
        <f t="shared" ref="D20:AE20" si="3">SUM(AC7:AC19)</f>
        <v>75330</v>
      </c>
      <c r="AD20" s="6">
        <f t="shared" si="3"/>
        <v>160896</v>
      </c>
      <c r="AE20" s="6">
        <f t="shared" si="3"/>
        <v>100</v>
      </c>
    </row>
  </sheetData>
  <mergeCells count="15">
    <mergeCell ref="Y5:Z5"/>
    <mergeCell ref="AA5:AB5"/>
    <mergeCell ref="AC5:AD5"/>
    <mergeCell ref="M5:N5"/>
    <mergeCell ref="O5:P5"/>
    <mergeCell ref="Q5:R5"/>
    <mergeCell ref="S5:T5"/>
    <mergeCell ref="U5:V5"/>
    <mergeCell ref="W5:X5"/>
    <mergeCell ref="K5:L5"/>
    <mergeCell ref="B5:B6"/>
    <mergeCell ref="C5:D5"/>
    <mergeCell ref="E5:F5"/>
    <mergeCell ref="G5:H5"/>
    <mergeCell ref="I5:J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E16F5-C0E8-4F68-990E-0309C912933A}">
  <dimension ref="B3:AF20"/>
  <sheetViews>
    <sheetView workbookViewId="0"/>
  </sheetViews>
  <sheetFormatPr defaultRowHeight="12.75"/>
  <cols>
    <col min="2" max="2" width="15.1640625" customWidth="1"/>
    <col min="3" max="3" width="5.6640625" bestFit="1" customWidth="1"/>
    <col min="4" max="4" width="4.1640625" bestFit="1" customWidth="1"/>
    <col min="5" max="5" width="5.83203125" bestFit="1" customWidth="1"/>
    <col min="6" max="6" width="6.1640625" bestFit="1" customWidth="1"/>
    <col min="7" max="7" width="5.1640625" bestFit="1" customWidth="1"/>
    <col min="8" max="8" width="7.5" bestFit="1" customWidth="1"/>
    <col min="9" max="9" width="5.83203125" bestFit="1" customWidth="1"/>
    <col min="10" max="10" width="6.83203125" customWidth="1"/>
    <col min="11" max="11" width="5.1640625" bestFit="1" customWidth="1"/>
    <col min="12" max="12" width="5.83203125" customWidth="1"/>
    <col min="13" max="13" width="5.83203125" bestFit="1" customWidth="1"/>
    <col min="14" max="14" width="5.83203125" customWidth="1"/>
    <col min="15" max="15" width="6.1640625" bestFit="1" customWidth="1"/>
    <col min="16" max="18" width="5.83203125" customWidth="1"/>
    <col min="19" max="19" width="4.6640625" customWidth="1"/>
    <col min="20" max="20" width="5.83203125" customWidth="1"/>
    <col min="21" max="21" width="4.6640625" customWidth="1"/>
    <col min="22" max="24" width="5.83203125" customWidth="1"/>
    <col min="25" max="25" width="4.6640625" customWidth="1"/>
    <col min="26" max="26" width="6.83203125" customWidth="1"/>
    <col min="27" max="27" width="4.6640625" customWidth="1"/>
    <col min="28" max="28" width="5.83203125" customWidth="1"/>
    <col min="29" max="30" width="8" customWidth="1"/>
    <col min="31" max="31" width="6.83203125" customWidth="1"/>
  </cols>
  <sheetData>
    <row r="3" spans="2:31" ht="72" customHeight="1"/>
    <row r="4" spans="2:31" ht="21.75" customHeight="1"/>
    <row r="5" spans="2:31" ht="15.75" customHeight="1">
      <c r="B5" s="36" t="s">
        <v>0</v>
      </c>
      <c r="C5" s="38" t="s">
        <v>1</v>
      </c>
      <c r="D5" s="39"/>
      <c r="E5" s="40" t="s">
        <v>2</v>
      </c>
      <c r="F5" s="41"/>
      <c r="G5" s="40" t="s">
        <v>3</v>
      </c>
      <c r="H5" s="41"/>
      <c r="I5" s="40" t="s">
        <v>4</v>
      </c>
      <c r="J5" s="41"/>
      <c r="K5" s="36" t="s">
        <v>5</v>
      </c>
      <c r="L5" s="42"/>
      <c r="M5" s="36" t="s">
        <v>6</v>
      </c>
      <c r="N5" s="42"/>
      <c r="O5" s="40" t="s">
        <v>7</v>
      </c>
      <c r="P5" s="41"/>
      <c r="Q5" s="36" t="s">
        <v>8</v>
      </c>
      <c r="R5" s="42"/>
      <c r="S5" s="40" t="s">
        <v>9</v>
      </c>
      <c r="T5" s="41"/>
      <c r="U5" s="43" t="s">
        <v>10</v>
      </c>
      <c r="V5" s="44"/>
      <c r="W5" s="40" t="s">
        <v>11</v>
      </c>
      <c r="X5" s="41"/>
      <c r="Y5" s="43" t="s">
        <v>12</v>
      </c>
      <c r="Z5" s="44"/>
      <c r="AA5" s="43" t="s">
        <v>13</v>
      </c>
      <c r="AB5" s="44"/>
      <c r="AC5" s="45" t="s">
        <v>14</v>
      </c>
      <c r="AD5" s="46"/>
      <c r="AE5" s="2" t="s">
        <v>15</v>
      </c>
    </row>
    <row r="6" spans="2:31" ht="14.45" customHeight="1">
      <c r="B6" s="37"/>
      <c r="C6" s="2" t="s">
        <v>16</v>
      </c>
      <c r="D6" s="3" t="s">
        <v>15</v>
      </c>
      <c r="E6" s="4" t="s">
        <v>17</v>
      </c>
      <c r="F6" s="4" t="s">
        <v>18</v>
      </c>
      <c r="G6" s="2" t="s">
        <v>19</v>
      </c>
      <c r="H6" s="2" t="s">
        <v>20</v>
      </c>
      <c r="I6" s="5" t="s">
        <v>17</v>
      </c>
      <c r="J6" s="2" t="s">
        <v>18</v>
      </c>
      <c r="K6" s="2" t="s">
        <v>19</v>
      </c>
      <c r="L6" s="2" t="s">
        <v>18</v>
      </c>
      <c r="M6" s="2" t="s">
        <v>17</v>
      </c>
      <c r="N6" s="2" t="s">
        <v>18</v>
      </c>
      <c r="O6" s="2" t="s">
        <v>17</v>
      </c>
      <c r="P6" s="2" t="s">
        <v>18</v>
      </c>
      <c r="Q6" s="2" t="s">
        <v>17</v>
      </c>
      <c r="R6" s="2" t="s">
        <v>18</v>
      </c>
      <c r="S6" s="2" t="s">
        <v>17</v>
      </c>
      <c r="T6" s="2" t="s">
        <v>18</v>
      </c>
      <c r="U6" s="2" t="s">
        <v>17</v>
      </c>
      <c r="V6" s="2" t="s">
        <v>18</v>
      </c>
      <c r="W6" s="2" t="s">
        <v>17</v>
      </c>
      <c r="X6" s="2" t="s">
        <v>18</v>
      </c>
      <c r="Y6" s="2" t="s">
        <v>17</v>
      </c>
      <c r="Z6" s="2" t="s">
        <v>18</v>
      </c>
      <c r="AA6" s="2" t="s">
        <v>17</v>
      </c>
      <c r="AB6" s="2" t="s">
        <v>18</v>
      </c>
      <c r="AC6" s="5" t="s">
        <v>17</v>
      </c>
      <c r="AD6" s="2" t="s">
        <v>18</v>
      </c>
      <c r="AE6" s="2" t="s">
        <v>17</v>
      </c>
    </row>
    <row r="7" spans="2:31" ht="13.5" customHeight="1">
      <c r="B7" s="16" t="s">
        <v>22</v>
      </c>
      <c r="C7" s="1">
        <v>15</v>
      </c>
      <c r="D7" s="1">
        <v>9</v>
      </c>
      <c r="E7" s="1">
        <v>6</v>
      </c>
      <c r="F7" s="1">
        <v>54</v>
      </c>
      <c r="G7" s="1">
        <v>219</v>
      </c>
      <c r="H7" s="1">
        <v>692</v>
      </c>
      <c r="I7" s="1">
        <v>2006</v>
      </c>
      <c r="J7" s="1">
        <v>3410</v>
      </c>
      <c r="K7" s="1">
        <v>105</v>
      </c>
      <c r="L7" s="1">
        <v>462</v>
      </c>
      <c r="M7" s="1">
        <v>2204</v>
      </c>
      <c r="N7" s="1">
        <v>4014</v>
      </c>
      <c r="O7" s="1">
        <v>0</v>
      </c>
      <c r="P7" s="1">
        <v>0</v>
      </c>
      <c r="Q7" s="1">
        <v>994</v>
      </c>
      <c r="R7" s="1">
        <v>1641</v>
      </c>
      <c r="S7" s="1">
        <v>2562</v>
      </c>
      <c r="T7" s="1">
        <v>4223</v>
      </c>
      <c r="U7" s="1">
        <v>2197</v>
      </c>
      <c r="V7" s="1">
        <v>3748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f>SUM(E7,G7,I7,K7,M7,O7,Q7,S7,U7,W7,Y7,AA7)</f>
        <v>10293</v>
      </c>
      <c r="AD7" s="15">
        <f>SUM(F7,H7,J7,L7,N7,P7,R7,T7,V7,X7,Z7,AB7)</f>
        <v>18244</v>
      </c>
      <c r="AE7" s="32">
        <v>14</v>
      </c>
    </row>
    <row r="8" spans="2:31" ht="13.5" customHeight="1">
      <c r="B8" s="16" t="s">
        <v>23</v>
      </c>
      <c r="C8" s="1">
        <v>28</v>
      </c>
      <c r="D8" s="1">
        <v>16</v>
      </c>
      <c r="E8" s="1">
        <v>705</v>
      </c>
      <c r="F8" s="1">
        <v>2128</v>
      </c>
      <c r="G8" s="1">
        <v>2342</v>
      </c>
      <c r="H8" s="1">
        <v>5188</v>
      </c>
      <c r="I8" s="1">
        <v>2915</v>
      </c>
      <c r="J8" s="1">
        <v>5991</v>
      </c>
      <c r="K8" s="1">
        <v>675</v>
      </c>
      <c r="L8" s="1">
        <v>2250</v>
      </c>
      <c r="M8" s="1">
        <v>899</v>
      </c>
      <c r="N8" s="1">
        <v>3300</v>
      </c>
      <c r="O8" s="1">
        <v>2224</v>
      </c>
      <c r="P8" s="1">
        <v>4682</v>
      </c>
      <c r="Q8" s="1">
        <v>3859</v>
      </c>
      <c r="R8" s="1">
        <v>8923</v>
      </c>
      <c r="S8" s="1">
        <v>1821</v>
      </c>
      <c r="T8" s="1">
        <v>3580</v>
      </c>
      <c r="U8" s="1">
        <v>737</v>
      </c>
      <c r="V8" s="1">
        <v>2318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f t="shared" ref="AC8:AC19" si="0">SUM(E8,G8,I8,K8,M8,O8,Q8,S8,U8,W8,Y8,AA8)</f>
        <v>16177</v>
      </c>
      <c r="AD8" s="15">
        <f t="shared" ref="AD8:AD19" si="1">SUM(F8,H8,J8,L8,N8,P8,R8,T8,V8,X8,Z8,AB8)</f>
        <v>38360</v>
      </c>
      <c r="AE8" s="32">
        <v>21</v>
      </c>
    </row>
    <row r="9" spans="2:31" ht="13.5" customHeight="1">
      <c r="B9" s="16" t="s">
        <v>24</v>
      </c>
      <c r="C9" s="1">
        <v>9</v>
      </c>
      <c r="D9" s="1">
        <v>5</v>
      </c>
      <c r="E9" s="1">
        <v>0</v>
      </c>
      <c r="F9" s="1">
        <v>0</v>
      </c>
      <c r="G9" s="1">
        <v>1257</v>
      </c>
      <c r="H9" s="1">
        <v>2104</v>
      </c>
      <c r="I9" s="1">
        <v>729</v>
      </c>
      <c r="J9" s="1">
        <v>1186</v>
      </c>
      <c r="K9" s="1">
        <v>646</v>
      </c>
      <c r="L9" s="1">
        <v>1085</v>
      </c>
      <c r="M9" s="1">
        <v>0</v>
      </c>
      <c r="N9" s="1">
        <v>0</v>
      </c>
      <c r="O9" s="1">
        <v>5915</v>
      </c>
      <c r="P9" s="1">
        <v>10172</v>
      </c>
      <c r="Q9" s="1">
        <v>0</v>
      </c>
      <c r="R9" s="1">
        <v>0</v>
      </c>
      <c r="S9" s="1">
        <v>0</v>
      </c>
      <c r="T9" s="1">
        <v>0</v>
      </c>
      <c r="U9" s="1">
        <v>2497</v>
      </c>
      <c r="V9" s="1">
        <v>4048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f t="shared" si="0"/>
        <v>11044</v>
      </c>
      <c r="AD9" s="15">
        <f t="shared" si="1"/>
        <v>18595</v>
      </c>
      <c r="AE9" s="32">
        <v>15</v>
      </c>
    </row>
    <row r="10" spans="2:31" ht="13.5" customHeight="1">
      <c r="B10" s="16" t="s">
        <v>25</v>
      </c>
      <c r="C10" s="1">
        <v>21</v>
      </c>
      <c r="D10" s="1">
        <v>12</v>
      </c>
      <c r="E10" s="1">
        <v>25</v>
      </c>
      <c r="F10" s="1">
        <v>258</v>
      </c>
      <c r="G10" s="1">
        <v>23</v>
      </c>
      <c r="H10" s="1">
        <v>240</v>
      </c>
      <c r="I10" s="1">
        <v>19</v>
      </c>
      <c r="J10" s="1">
        <v>238</v>
      </c>
      <c r="K10" s="1">
        <v>27</v>
      </c>
      <c r="L10" s="1">
        <v>290</v>
      </c>
      <c r="M10" s="1">
        <v>43</v>
      </c>
      <c r="N10" s="1">
        <v>446</v>
      </c>
      <c r="O10" s="1">
        <v>15</v>
      </c>
      <c r="P10" s="1">
        <v>134</v>
      </c>
      <c r="Q10" s="1">
        <v>24</v>
      </c>
      <c r="R10" s="1">
        <v>0</v>
      </c>
      <c r="S10" s="1">
        <v>30</v>
      </c>
      <c r="T10" s="1">
        <v>246</v>
      </c>
      <c r="U10" s="1">
        <v>25</v>
      </c>
      <c r="V10" s="1">
        <v>269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f t="shared" si="0"/>
        <v>231</v>
      </c>
      <c r="AD10" s="15">
        <f t="shared" si="1"/>
        <v>2121</v>
      </c>
      <c r="AE10" s="32">
        <v>0</v>
      </c>
    </row>
    <row r="11" spans="2:31" ht="13.5" customHeight="1">
      <c r="B11" s="16" t="s">
        <v>26</v>
      </c>
      <c r="C11" s="1">
        <v>22</v>
      </c>
      <c r="D11" s="1">
        <v>13</v>
      </c>
      <c r="E11" s="1">
        <v>1289</v>
      </c>
      <c r="F11" s="1">
        <v>3049</v>
      </c>
      <c r="G11" s="1">
        <v>80</v>
      </c>
      <c r="H11" s="1">
        <v>269</v>
      </c>
      <c r="I11" s="1">
        <v>114</v>
      </c>
      <c r="J11" s="1">
        <v>304</v>
      </c>
      <c r="K11" s="1">
        <v>1198</v>
      </c>
      <c r="L11" s="1">
        <v>2725</v>
      </c>
      <c r="M11" s="1">
        <v>1805</v>
      </c>
      <c r="N11" s="1">
        <v>3929</v>
      </c>
      <c r="O11" s="1">
        <v>149</v>
      </c>
      <c r="P11" s="1">
        <v>557</v>
      </c>
      <c r="Q11" s="1">
        <v>815</v>
      </c>
      <c r="R11" s="1">
        <v>1787</v>
      </c>
      <c r="S11" s="1">
        <v>1348</v>
      </c>
      <c r="T11" s="1">
        <v>2383</v>
      </c>
      <c r="U11" s="1">
        <v>2008</v>
      </c>
      <c r="V11" s="1">
        <v>4600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f t="shared" si="0"/>
        <v>8806</v>
      </c>
      <c r="AD11" s="15">
        <f t="shared" si="1"/>
        <v>19603</v>
      </c>
      <c r="AE11" s="32">
        <v>12</v>
      </c>
    </row>
    <row r="12" spans="2:31" ht="13.5" customHeight="1">
      <c r="B12" s="16" t="s">
        <v>27</v>
      </c>
      <c r="C12" s="1">
        <v>8</v>
      </c>
      <c r="D12" s="1">
        <v>5</v>
      </c>
      <c r="E12" s="1">
        <v>228</v>
      </c>
      <c r="F12" s="1">
        <v>324</v>
      </c>
      <c r="G12" s="1">
        <v>178</v>
      </c>
      <c r="H12" s="1">
        <v>254</v>
      </c>
      <c r="I12" s="1">
        <v>0</v>
      </c>
      <c r="J12" s="1">
        <v>0</v>
      </c>
      <c r="K12" s="1">
        <v>211</v>
      </c>
      <c r="L12" s="1">
        <v>441</v>
      </c>
      <c r="M12" s="1">
        <v>136</v>
      </c>
      <c r="N12" s="1">
        <v>448</v>
      </c>
      <c r="O12" s="1">
        <v>0</v>
      </c>
      <c r="P12" s="1">
        <v>0</v>
      </c>
      <c r="Q12" s="1">
        <v>391</v>
      </c>
      <c r="R12" s="1">
        <v>621</v>
      </c>
      <c r="S12" s="1">
        <v>101</v>
      </c>
      <c r="T12" s="1">
        <v>226</v>
      </c>
      <c r="U12" s="1">
        <v>191</v>
      </c>
      <c r="V12" s="1">
        <v>352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f t="shared" si="0"/>
        <v>1436</v>
      </c>
      <c r="AD12" s="15">
        <f t="shared" si="1"/>
        <v>2666</v>
      </c>
      <c r="AE12" s="32">
        <v>2</v>
      </c>
    </row>
    <row r="13" spans="2:31" ht="13.5" customHeight="1">
      <c r="B13" s="16" t="s">
        <v>28</v>
      </c>
      <c r="C13" s="1">
        <v>16</v>
      </c>
      <c r="D13" s="1">
        <v>9</v>
      </c>
      <c r="E13" s="1">
        <v>0</v>
      </c>
      <c r="F13" s="1">
        <v>0</v>
      </c>
      <c r="G13" s="1">
        <v>0</v>
      </c>
      <c r="H13" s="1">
        <v>0</v>
      </c>
      <c r="I13" s="1">
        <v>221</v>
      </c>
      <c r="J13" s="1">
        <v>851</v>
      </c>
      <c r="K13" s="1">
        <v>532</v>
      </c>
      <c r="L13" s="1">
        <v>2018</v>
      </c>
      <c r="M13" s="1">
        <v>365</v>
      </c>
      <c r="N13" s="1">
        <v>1025</v>
      </c>
      <c r="O13" s="1">
        <v>260</v>
      </c>
      <c r="P13" s="1">
        <v>1704</v>
      </c>
      <c r="Q13" s="1">
        <v>288</v>
      </c>
      <c r="R13" s="1">
        <v>1518</v>
      </c>
      <c r="S13" s="1">
        <v>129</v>
      </c>
      <c r="T13" s="1">
        <v>550</v>
      </c>
      <c r="U13" s="1">
        <v>177</v>
      </c>
      <c r="V13" s="1">
        <v>685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f t="shared" si="0"/>
        <v>1972</v>
      </c>
      <c r="AD13" s="15">
        <f t="shared" si="1"/>
        <v>8351</v>
      </c>
      <c r="AE13" s="32">
        <v>3</v>
      </c>
    </row>
    <row r="14" spans="2:31" ht="13.5" customHeight="1">
      <c r="B14" s="16" t="s">
        <v>29</v>
      </c>
      <c r="C14" s="1">
        <v>25</v>
      </c>
      <c r="D14" s="1">
        <v>14</v>
      </c>
      <c r="E14" s="1">
        <v>2465</v>
      </c>
      <c r="F14" s="1">
        <v>5098</v>
      </c>
      <c r="G14" s="1">
        <v>1969</v>
      </c>
      <c r="H14" s="1">
        <v>3880</v>
      </c>
      <c r="I14" s="1">
        <v>3099</v>
      </c>
      <c r="J14" s="1">
        <v>5503</v>
      </c>
      <c r="K14" s="1">
        <v>4525</v>
      </c>
      <c r="L14" s="1">
        <v>7990</v>
      </c>
      <c r="M14" s="1">
        <v>910</v>
      </c>
      <c r="N14" s="1">
        <v>1808</v>
      </c>
      <c r="O14" s="1">
        <v>1181</v>
      </c>
      <c r="P14" s="1">
        <v>2467</v>
      </c>
      <c r="Q14" s="1">
        <v>2416</v>
      </c>
      <c r="R14" s="1">
        <v>5110</v>
      </c>
      <c r="S14" s="1">
        <v>4049</v>
      </c>
      <c r="T14" s="1">
        <v>7989</v>
      </c>
      <c r="U14" s="1">
        <v>900</v>
      </c>
      <c r="V14" s="1">
        <v>1643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f t="shared" si="0"/>
        <v>21514</v>
      </c>
      <c r="AD14" s="15">
        <f t="shared" si="1"/>
        <v>41488</v>
      </c>
      <c r="AE14" s="32">
        <v>29</v>
      </c>
    </row>
    <row r="15" spans="2:31" ht="13.5" customHeight="1">
      <c r="B15" s="16" t="s">
        <v>30</v>
      </c>
      <c r="C15" s="1">
        <v>9</v>
      </c>
      <c r="D15" s="1">
        <v>5</v>
      </c>
      <c r="E15" s="1">
        <v>178</v>
      </c>
      <c r="F15" s="1">
        <v>443</v>
      </c>
      <c r="G15" s="1">
        <v>313</v>
      </c>
      <c r="H15" s="1">
        <v>585</v>
      </c>
      <c r="I15" s="1">
        <v>223</v>
      </c>
      <c r="J15" s="1">
        <v>730</v>
      </c>
      <c r="K15" s="1">
        <v>188</v>
      </c>
      <c r="L15" s="1">
        <v>386</v>
      </c>
      <c r="M15" s="1">
        <v>232</v>
      </c>
      <c r="N15" s="1">
        <v>652</v>
      </c>
      <c r="O15" s="1">
        <v>235</v>
      </c>
      <c r="P15" s="1">
        <v>464</v>
      </c>
      <c r="Q15" s="1">
        <v>152</v>
      </c>
      <c r="R15" s="1">
        <v>494</v>
      </c>
      <c r="S15" s="1">
        <v>198</v>
      </c>
      <c r="T15" s="1">
        <v>552</v>
      </c>
      <c r="U15" s="1">
        <v>11</v>
      </c>
      <c r="V15" s="1">
        <v>29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f t="shared" si="0"/>
        <v>1730</v>
      </c>
      <c r="AD15" s="15">
        <f t="shared" si="1"/>
        <v>4335</v>
      </c>
      <c r="AE15" s="32">
        <v>2</v>
      </c>
    </row>
    <row r="16" spans="2:31" ht="13.5" customHeight="1">
      <c r="B16" s="16" t="s">
        <v>50</v>
      </c>
      <c r="C16" s="1">
        <v>1</v>
      </c>
      <c r="D16" s="1">
        <v>1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73</v>
      </c>
      <c r="L16" s="1">
        <v>330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f t="shared" si="0"/>
        <v>73</v>
      </c>
      <c r="AD16" s="15">
        <f t="shared" si="1"/>
        <v>330</v>
      </c>
      <c r="AE16" s="32">
        <v>0</v>
      </c>
    </row>
    <row r="17" spans="2:32" ht="13.5" customHeight="1">
      <c r="B17" s="16" t="s">
        <v>31</v>
      </c>
      <c r="C17" s="1">
        <v>9</v>
      </c>
      <c r="D17" s="1">
        <v>5</v>
      </c>
      <c r="E17" s="1">
        <v>30</v>
      </c>
      <c r="F17" s="1">
        <v>58</v>
      </c>
      <c r="G17" s="1">
        <v>0</v>
      </c>
      <c r="H17" s="1">
        <v>0</v>
      </c>
      <c r="I17" s="1">
        <v>63</v>
      </c>
      <c r="J17" s="1">
        <v>402</v>
      </c>
      <c r="K17" s="1">
        <v>0</v>
      </c>
      <c r="L17" s="1">
        <v>0</v>
      </c>
      <c r="M17" s="1">
        <v>0</v>
      </c>
      <c r="N17" s="1">
        <v>0</v>
      </c>
      <c r="O17" s="1">
        <v>110</v>
      </c>
      <c r="P17" s="1">
        <v>352</v>
      </c>
      <c r="Q17" s="1">
        <v>142</v>
      </c>
      <c r="R17" s="1">
        <v>743</v>
      </c>
      <c r="S17" s="1">
        <v>43</v>
      </c>
      <c r="T17" s="1">
        <v>80</v>
      </c>
      <c r="U17" s="1">
        <v>115</v>
      </c>
      <c r="V17" s="1">
        <v>440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f t="shared" si="0"/>
        <v>503</v>
      </c>
      <c r="AD17" s="15">
        <f t="shared" si="1"/>
        <v>2075</v>
      </c>
      <c r="AE17" s="32">
        <v>1</v>
      </c>
    </row>
    <row r="18" spans="2:32" ht="13.5" customHeight="1">
      <c r="B18" s="17" t="s">
        <v>51</v>
      </c>
      <c r="C18" s="1">
        <v>2</v>
      </c>
      <c r="D18" s="1">
        <v>1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102</v>
      </c>
      <c r="L18" s="1">
        <v>386</v>
      </c>
      <c r="M18" s="1">
        <v>31</v>
      </c>
      <c r="N18" s="1">
        <v>64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f t="shared" si="0"/>
        <v>133</v>
      </c>
      <c r="AD18" s="15">
        <f t="shared" si="1"/>
        <v>450</v>
      </c>
      <c r="AE18" s="32">
        <v>0</v>
      </c>
    </row>
    <row r="19" spans="2:32" ht="13.5" customHeight="1">
      <c r="B19" s="16" t="s">
        <v>32</v>
      </c>
      <c r="C19" s="1">
        <v>9</v>
      </c>
      <c r="D19" s="1">
        <v>5</v>
      </c>
      <c r="E19" s="1">
        <v>419</v>
      </c>
      <c r="F19" s="1">
        <v>1620</v>
      </c>
      <c r="G19" s="1">
        <v>817</v>
      </c>
      <c r="H19" s="1">
        <v>1567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182</v>
      </c>
      <c r="T19" s="1">
        <v>1091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f t="shared" si="0"/>
        <v>1418</v>
      </c>
      <c r="AD19" s="15">
        <f t="shared" si="1"/>
        <v>4278</v>
      </c>
      <c r="AE19" s="32">
        <v>2</v>
      </c>
    </row>
    <row r="20" spans="2:32" ht="15.2" customHeight="1">
      <c r="B20" s="2" t="s">
        <v>21</v>
      </c>
      <c r="C20" s="6">
        <f>SUM(C7:C19)</f>
        <v>174</v>
      </c>
      <c r="D20" s="6">
        <f t="shared" ref="D20:AD20" si="2">SUM(D7:D19)</f>
        <v>100</v>
      </c>
      <c r="E20" s="6">
        <f t="shared" si="2"/>
        <v>5345</v>
      </c>
      <c r="F20" s="6">
        <f t="shared" si="2"/>
        <v>13032</v>
      </c>
      <c r="G20" s="6">
        <f t="shared" si="2"/>
        <v>7198</v>
      </c>
      <c r="H20" s="6">
        <f t="shared" si="2"/>
        <v>14779</v>
      </c>
      <c r="I20" s="6">
        <f t="shared" si="2"/>
        <v>9389</v>
      </c>
      <c r="J20" s="6">
        <f t="shared" si="2"/>
        <v>18615</v>
      </c>
      <c r="K20" s="6">
        <f t="shared" si="2"/>
        <v>8282</v>
      </c>
      <c r="L20" s="6">
        <f t="shared" si="2"/>
        <v>18363</v>
      </c>
      <c r="M20" s="6">
        <f t="shared" si="2"/>
        <v>6625</v>
      </c>
      <c r="N20" s="6">
        <f t="shared" si="2"/>
        <v>15686</v>
      </c>
      <c r="O20" s="6">
        <f t="shared" si="2"/>
        <v>10089</v>
      </c>
      <c r="P20" s="6">
        <f t="shared" si="2"/>
        <v>20532</v>
      </c>
      <c r="Q20" s="6">
        <f t="shared" si="2"/>
        <v>9081</v>
      </c>
      <c r="R20" s="6">
        <f t="shared" si="2"/>
        <v>20837</v>
      </c>
      <c r="S20" s="6">
        <f t="shared" si="2"/>
        <v>10463</v>
      </c>
      <c r="T20" s="6">
        <f t="shared" si="2"/>
        <v>20920</v>
      </c>
      <c r="U20" s="6">
        <f t="shared" si="2"/>
        <v>8858</v>
      </c>
      <c r="V20" s="6">
        <f t="shared" si="2"/>
        <v>18132</v>
      </c>
      <c r="W20" s="6">
        <f t="shared" si="2"/>
        <v>0</v>
      </c>
      <c r="X20" s="6">
        <f t="shared" si="2"/>
        <v>0</v>
      </c>
      <c r="Y20" s="6">
        <f t="shared" si="2"/>
        <v>0</v>
      </c>
      <c r="Z20" s="6">
        <f t="shared" si="2"/>
        <v>0</v>
      </c>
      <c r="AA20" s="6">
        <f t="shared" si="2"/>
        <v>0</v>
      </c>
      <c r="AB20" s="6">
        <f t="shared" si="2"/>
        <v>0</v>
      </c>
      <c r="AC20" s="6">
        <f t="shared" si="2"/>
        <v>75330</v>
      </c>
      <c r="AD20" s="12">
        <f t="shared" si="2"/>
        <v>160896</v>
      </c>
      <c r="AE20" s="14">
        <f>SUM(AE7:AE19)</f>
        <v>101</v>
      </c>
      <c r="AF20" s="13"/>
    </row>
  </sheetData>
  <mergeCells count="15">
    <mergeCell ref="Y5:Z5"/>
    <mergeCell ref="AA5:AB5"/>
    <mergeCell ref="AC5:AD5"/>
    <mergeCell ref="M5:N5"/>
    <mergeCell ref="O5:P5"/>
    <mergeCell ref="Q5:R5"/>
    <mergeCell ref="S5:T5"/>
    <mergeCell ref="U5:V5"/>
    <mergeCell ref="W5:X5"/>
    <mergeCell ref="K5:L5"/>
    <mergeCell ref="B5:B6"/>
    <mergeCell ref="C5:D5"/>
    <mergeCell ref="E5:F5"/>
    <mergeCell ref="G5:H5"/>
    <mergeCell ref="I5:J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00877-29F7-4072-8522-AC8328B02A0C}">
  <dimension ref="B3:AF38"/>
  <sheetViews>
    <sheetView workbookViewId="0"/>
  </sheetViews>
  <sheetFormatPr defaultRowHeight="12.75"/>
  <cols>
    <col min="2" max="2" width="15.6640625" bestFit="1" customWidth="1"/>
    <col min="3" max="3" width="8" customWidth="1"/>
    <col min="4" max="4" width="4.1640625" bestFit="1" customWidth="1"/>
    <col min="5" max="5" width="5.83203125" bestFit="1" customWidth="1"/>
    <col min="6" max="6" width="6.1640625" bestFit="1" customWidth="1"/>
    <col min="7" max="7" width="8.5" customWidth="1"/>
    <col min="8" max="8" width="6.1640625" bestFit="1" customWidth="1"/>
    <col min="9" max="9" width="5.83203125" bestFit="1" customWidth="1"/>
    <col min="10" max="10" width="6.1640625" bestFit="1" customWidth="1"/>
    <col min="11" max="11" width="5.1640625" bestFit="1" customWidth="1"/>
    <col min="12" max="12" width="6.1640625" bestFit="1" customWidth="1"/>
    <col min="13" max="13" width="5.83203125" bestFit="1" customWidth="1"/>
    <col min="14" max="14" width="5.83203125" customWidth="1"/>
    <col min="15" max="16" width="6.1640625" bestFit="1" customWidth="1"/>
    <col min="17" max="18" width="5.83203125" customWidth="1"/>
    <col min="19" max="19" width="6.1640625" bestFit="1" customWidth="1"/>
    <col min="20" max="20" width="5.83203125" customWidth="1"/>
    <col min="21" max="21" width="5.83203125" bestFit="1" customWidth="1"/>
    <col min="22" max="22" width="6.1640625" bestFit="1" customWidth="1"/>
    <col min="23" max="24" width="5.83203125" customWidth="1"/>
    <col min="25" max="25" width="4.6640625" customWidth="1"/>
    <col min="26" max="26" width="6.83203125" customWidth="1"/>
    <col min="27" max="27" width="4.6640625" customWidth="1"/>
    <col min="28" max="28" width="5.83203125" customWidth="1"/>
    <col min="29" max="30" width="8" customWidth="1"/>
    <col min="31" max="31" width="6.83203125" customWidth="1"/>
  </cols>
  <sheetData>
    <row r="3" spans="2:31" ht="72" customHeight="1"/>
    <row r="4" spans="2:31" ht="21.75" customHeight="1"/>
    <row r="5" spans="2:31" ht="15.75" customHeight="1">
      <c r="B5" s="36" t="s">
        <v>0</v>
      </c>
      <c r="C5" s="38" t="s">
        <v>1</v>
      </c>
      <c r="D5" s="39"/>
      <c r="E5" s="49" t="s">
        <v>2</v>
      </c>
      <c r="F5" s="50"/>
      <c r="G5" s="49" t="s">
        <v>3</v>
      </c>
      <c r="H5" s="50"/>
      <c r="I5" s="49" t="s">
        <v>4</v>
      </c>
      <c r="J5" s="50"/>
      <c r="K5" s="47" t="s">
        <v>5</v>
      </c>
      <c r="L5" s="48"/>
      <c r="M5" s="47" t="s">
        <v>6</v>
      </c>
      <c r="N5" s="48"/>
      <c r="O5" s="49" t="s">
        <v>7</v>
      </c>
      <c r="P5" s="50"/>
      <c r="Q5" s="47" t="s">
        <v>8</v>
      </c>
      <c r="R5" s="48"/>
      <c r="S5" s="49" t="s">
        <v>9</v>
      </c>
      <c r="T5" s="50"/>
      <c r="U5" s="51" t="s">
        <v>10</v>
      </c>
      <c r="V5" s="52"/>
      <c r="W5" s="49" t="s">
        <v>11</v>
      </c>
      <c r="X5" s="50"/>
      <c r="Y5" s="51" t="s">
        <v>12</v>
      </c>
      <c r="Z5" s="52"/>
      <c r="AA5" s="51" t="s">
        <v>13</v>
      </c>
      <c r="AB5" s="52"/>
      <c r="AC5" s="45" t="s">
        <v>14</v>
      </c>
      <c r="AD5" s="46"/>
      <c r="AE5" s="2" t="s">
        <v>15</v>
      </c>
    </row>
    <row r="6" spans="2:31" ht="14.45" customHeight="1">
      <c r="B6" s="37"/>
      <c r="C6" s="2" t="s">
        <v>16</v>
      </c>
      <c r="D6" s="3" t="s">
        <v>15</v>
      </c>
      <c r="E6" s="18" t="s">
        <v>17</v>
      </c>
      <c r="F6" s="4" t="s">
        <v>18</v>
      </c>
      <c r="G6" s="22" t="s">
        <v>47</v>
      </c>
      <c r="H6" s="21" t="s">
        <v>46</v>
      </c>
      <c r="I6" s="20" t="s">
        <v>17</v>
      </c>
      <c r="J6" s="2" t="s">
        <v>18</v>
      </c>
      <c r="K6" s="19" t="s">
        <v>19</v>
      </c>
      <c r="L6" s="2" t="s">
        <v>18</v>
      </c>
      <c r="M6" s="19" t="s">
        <v>17</v>
      </c>
      <c r="N6" s="2" t="s">
        <v>18</v>
      </c>
      <c r="O6" s="19" t="s">
        <v>17</v>
      </c>
      <c r="P6" s="2" t="s">
        <v>18</v>
      </c>
      <c r="Q6" s="19" t="s">
        <v>17</v>
      </c>
      <c r="R6" s="2" t="s">
        <v>18</v>
      </c>
      <c r="S6" s="19" t="s">
        <v>17</v>
      </c>
      <c r="T6" s="2" t="s">
        <v>18</v>
      </c>
      <c r="U6" s="19" t="s">
        <v>17</v>
      </c>
      <c r="V6" s="2" t="s">
        <v>18</v>
      </c>
      <c r="W6" s="19" t="s">
        <v>17</v>
      </c>
      <c r="X6" s="2" t="s">
        <v>18</v>
      </c>
      <c r="Y6" s="19" t="s">
        <v>17</v>
      </c>
      <c r="Z6" s="2" t="s">
        <v>18</v>
      </c>
      <c r="AA6" s="19" t="s">
        <v>17</v>
      </c>
      <c r="AB6" s="2" t="s">
        <v>18</v>
      </c>
      <c r="AC6" s="5" t="s">
        <v>17</v>
      </c>
      <c r="AD6" s="2" t="s">
        <v>18</v>
      </c>
      <c r="AE6" s="2" t="s">
        <v>17</v>
      </c>
    </row>
    <row r="7" spans="2:31" ht="13.5" customHeight="1">
      <c r="B7" s="34" t="s">
        <v>22</v>
      </c>
      <c r="C7" s="35">
        <v>15</v>
      </c>
      <c r="D7" s="35">
        <v>9</v>
      </c>
      <c r="E7" s="35">
        <v>6</v>
      </c>
      <c r="F7" s="35">
        <v>54</v>
      </c>
      <c r="G7" s="35">
        <v>219</v>
      </c>
      <c r="H7" s="35">
        <v>692</v>
      </c>
      <c r="I7" s="35">
        <v>2006</v>
      </c>
      <c r="J7" s="35">
        <v>3410</v>
      </c>
      <c r="K7" s="35">
        <v>105</v>
      </c>
      <c r="L7" s="35">
        <v>462</v>
      </c>
      <c r="M7" s="35">
        <v>2204</v>
      </c>
      <c r="N7" s="35">
        <v>4014</v>
      </c>
      <c r="O7" s="35">
        <v>0</v>
      </c>
      <c r="P7" s="35">
        <v>0</v>
      </c>
      <c r="Q7" s="35">
        <v>994</v>
      </c>
      <c r="R7" s="35">
        <v>1641</v>
      </c>
      <c r="S7" s="35">
        <v>2562</v>
      </c>
      <c r="T7" s="35">
        <v>4223</v>
      </c>
      <c r="U7" s="35">
        <v>2197</v>
      </c>
      <c r="V7" s="35">
        <v>3748</v>
      </c>
      <c r="W7" s="35">
        <v>0</v>
      </c>
      <c r="X7" s="35">
        <v>0</v>
      </c>
      <c r="Y7" s="35">
        <v>0</v>
      </c>
      <c r="Z7" s="35">
        <v>0</v>
      </c>
      <c r="AA7" s="35">
        <v>0</v>
      </c>
      <c r="AB7" s="35">
        <v>0</v>
      </c>
      <c r="AC7" s="1">
        <f>SUM(E7,G7,I7,K7,M7,O7,Q7,S7,U7,W7,Y7,AA7)</f>
        <v>10293</v>
      </c>
      <c r="AD7" s="1">
        <f>SUM(F7,H7,J7,L7,N7,P7,R7,T7,V7,X7,Z7,AB7)</f>
        <v>18244</v>
      </c>
      <c r="AE7" s="32">
        <v>10</v>
      </c>
    </row>
    <row r="8" spans="2:31" ht="13.5" customHeight="1">
      <c r="B8" s="34" t="s">
        <v>23</v>
      </c>
      <c r="C8" s="35">
        <v>28</v>
      </c>
      <c r="D8" s="35">
        <v>16</v>
      </c>
      <c r="E8" s="35">
        <v>705</v>
      </c>
      <c r="F8" s="35">
        <v>2128</v>
      </c>
      <c r="G8" s="35">
        <v>2342</v>
      </c>
      <c r="H8" s="35">
        <v>5188</v>
      </c>
      <c r="I8" s="35">
        <v>2915</v>
      </c>
      <c r="J8" s="35">
        <v>5991</v>
      </c>
      <c r="K8" s="35">
        <v>675</v>
      </c>
      <c r="L8" s="35">
        <v>2250</v>
      </c>
      <c r="M8" s="35">
        <v>899</v>
      </c>
      <c r="N8" s="35">
        <v>3300</v>
      </c>
      <c r="O8" s="35">
        <v>2224</v>
      </c>
      <c r="P8" s="35">
        <v>4682</v>
      </c>
      <c r="Q8" s="35">
        <v>3859</v>
      </c>
      <c r="R8" s="35">
        <v>8923</v>
      </c>
      <c r="S8" s="35">
        <v>1821</v>
      </c>
      <c r="T8" s="35">
        <v>3580</v>
      </c>
      <c r="U8" s="35">
        <v>737</v>
      </c>
      <c r="V8" s="35">
        <v>2318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1">
        <f t="shared" ref="AC8:AC19" si="0">SUM(E8,G8,I8,K8,M8,O8,Q8,S8,U8,W8,Y8,AA8)</f>
        <v>16177</v>
      </c>
      <c r="AD8" s="1">
        <f t="shared" ref="AD8:AD19" si="1">SUM(F8,H8,J8,L8,N8,P8,R8,T8,V8,X8,Z8,AB8)</f>
        <v>38360</v>
      </c>
      <c r="AE8" s="32">
        <v>21</v>
      </c>
    </row>
    <row r="9" spans="2:31" ht="13.5" customHeight="1">
      <c r="B9" s="34" t="s">
        <v>24</v>
      </c>
      <c r="C9" s="35">
        <v>9</v>
      </c>
      <c r="D9" s="35">
        <v>5</v>
      </c>
      <c r="E9" s="35">
        <v>0</v>
      </c>
      <c r="F9" s="35">
        <v>0</v>
      </c>
      <c r="G9" s="35">
        <v>1257</v>
      </c>
      <c r="H9" s="35">
        <v>2104</v>
      </c>
      <c r="I9" s="35">
        <v>729</v>
      </c>
      <c r="J9" s="35">
        <v>1186</v>
      </c>
      <c r="K9" s="35">
        <v>646</v>
      </c>
      <c r="L9" s="35">
        <v>1085</v>
      </c>
      <c r="M9" s="35">
        <v>0</v>
      </c>
      <c r="N9" s="35">
        <v>0</v>
      </c>
      <c r="O9" s="35">
        <v>5915</v>
      </c>
      <c r="P9" s="35">
        <v>10172</v>
      </c>
      <c r="Q9" s="35">
        <v>0</v>
      </c>
      <c r="R9" s="35">
        <v>0</v>
      </c>
      <c r="S9" s="35">
        <v>0</v>
      </c>
      <c r="T9" s="35">
        <v>0</v>
      </c>
      <c r="U9" s="35">
        <v>2497</v>
      </c>
      <c r="V9" s="35">
        <v>4048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1">
        <f t="shared" si="0"/>
        <v>11044</v>
      </c>
      <c r="AD9" s="1">
        <f t="shared" si="1"/>
        <v>18595</v>
      </c>
      <c r="AE9" s="32">
        <v>18</v>
      </c>
    </row>
    <row r="10" spans="2:31" ht="13.5" customHeight="1">
      <c r="B10" s="34" t="s">
        <v>25</v>
      </c>
      <c r="C10" s="35">
        <v>21</v>
      </c>
      <c r="D10" s="35">
        <v>12</v>
      </c>
      <c r="E10" s="35">
        <v>25</v>
      </c>
      <c r="F10" s="35">
        <v>258</v>
      </c>
      <c r="G10" s="35">
        <v>23</v>
      </c>
      <c r="H10" s="35">
        <v>240</v>
      </c>
      <c r="I10" s="35">
        <v>19</v>
      </c>
      <c r="J10" s="35">
        <v>238</v>
      </c>
      <c r="K10" s="35">
        <v>27</v>
      </c>
      <c r="L10" s="35">
        <v>290</v>
      </c>
      <c r="M10" s="35">
        <v>43</v>
      </c>
      <c r="N10" s="35">
        <v>446</v>
      </c>
      <c r="O10" s="35">
        <v>15</v>
      </c>
      <c r="P10" s="35">
        <v>134</v>
      </c>
      <c r="Q10" s="35">
        <v>24</v>
      </c>
      <c r="R10" s="35">
        <v>0</v>
      </c>
      <c r="S10" s="35">
        <v>30</v>
      </c>
      <c r="T10" s="35">
        <v>246</v>
      </c>
      <c r="U10" s="35">
        <v>25</v>
      </c>
      <c r="V10" s="35">
        <v>269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1">
        <f t="shared" si="0"/>
        <v>231</v>
      </c>
      <c r="AD10" s="1">
        <f t="shared" si="1"/>
        <v>2121</v>
      </c>
      <c r="AE10" s="32">
        <v>0</v>
      </c>
    </row>
    <row r="11" spans="2:31" ht="13.5" customHeight="1">
      <c r="B11" s="34" t="s">
        <v>26</v>
      </c>
      <c r="C11" s="35">
        <v>22</v>
      </c>
      <c r="D11" s="35">
        <v>13</v>
      </c>
      <c r="E11" s="35">
        <v>1289</v>
      </c>
      <c r="F11" s="35">
        <v>3049</v>
      </c>
      <c r="G11" s="35">
        <v>80</v>
      </c>
      <c r="H11" s="35">
        <v>269</v>
      </c>
      <c r="I11" s="35">
        <v>114</v>
      </c>
      <c r="J11" s="35">
        <v>304</v>
      </c>
      <c r="K11" s="35">
        <v>1198</v>
      </c>
      <c r="L11" s="35">
        <v>2725</v>
      </c>
      <c r="M11" s="35">
        <v>1805</v>
      </c>
      <c r="N11" s="35">
        <v>3929</v>
      </c>
      <c r="O11" s="35">
        <v>149</v>
      </c>
      <c r="P11" s="35">
        <v>557</v>
      </c>
      <c r="Q11" s="35">
        <v>815</v>
      </c>
      <c r="R11" s="35">
        <v>1787</v>
      </c>
      <c r="S11" s="35">
        <v>1348</v>
      </c>
      <c r="T11" s="35">
        <v>2383</v>
      </c>
      <c r="U11" s="35">
        <v>2008</v>
      </c>
      <c r="V11" s="35">
        <v>4600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  <c r="AB11" s="35">
        <v>0</v>
      </c>
      <c r="AC11" s="1">
        <f t="shared" si="0"/>
        <v>8806</v>
      </c>
      <c r="AD11" s="1">
        <f t="shared" si="1"/>
        <v>19603</v>
      </c>
      <c r="AE11" s="32">
        <v>10</v>
      </c>
    </row>
    <row r="12" spans="2:31" ht="13.5" customHeight="1">
      <c r="B12" s="34" t="s">
        <v>27</v>
      </c>
      <c r="C12" s="35">
        <v>8</v>
      </c>
      <c r="D12" s="35">
        <v>5</v>
      </c>
      <c r="E12" s="35">
        <v>228</v>
      </c>
      <c r="F12" s="35">
        <v>324</v>
      </c>
      <c r="G12" s="35">
        <v>178</v>
      </c>
      <c r="H12" s="35">
        <v>254</v>
      </c>
      <c r="I12" s="35">
        <v>0</v>
      </c>
      <c r="J12" s="35">
        <v>0</v>
      </c>
      <c r="K12" s="35">
        <v>211</v>
      </c>
      <c r="L12" s="35">
        <v>441</v>
      </c>
      <c r="M12" s="35">
        <v>136</v>
      </c>
      <c r="N12" s="35">
        <v>448</v>
      </c>
      <c r="O12" s="35">
        <v>0</v>
      </c>
      <c r="P12" s="35">
        <v>0</v>
      </c>
      <c r="Q12" s="35">
        <v>391</v>
      </c>
      <c r="R12" s="35">
        <v>621</v>
      </c>
      <c r="S12" s="35">
        <v>101</v>
      </c>
      <c r="T12" s="35">
        <v>226</v>
      </c>
      <c r="U12" s="35">
        <v>191</v>
      </c>
      <c r="V12" s="35">
        <v>352</v>
      </c>
      <c r="W12" s="35">
        <v>0</v>
      </c>
      <c r="X12" s="35">
        <v>0</v>
      </c>
      <c r="Y12" s="35">
        <v>0</v>
      </c>
      <c r="Z12" s="35">
        <v>0</v>
      </c>
      <c r="AA12" s="35">
        <v>0</v>
      </c>
      <c r="AB12" s="35">
        <v>0</v>
      </c>
      <c r="AC12" s="1">
        <f t="shared" si="0"/>
        <v>1436</v>
      </c>
      <c r="AD12" s="1">
        <f t="shared" si="1"/>
        <v>2666</v>
      </c>
      <c r="AE12" s="32">
        <v>2</v>
      </c>
    </row>
    <row r="13" spans="2:31" ht="13.5" customHeight="1">
      <c r="B13" s="34" t="s">
        <v>28</v>
      </c>
      <c r="C13" s="35">
        <v>16</v>
      </c>
      <c r="D13" s="35">
        <v>9</v>
      </c>
      <c r="E13" s="35">
        <v>0</v>
      </c>
      <c r="F13" s="35">
        <v>0</v>
      </c>
      <c r="G13" s="35">
        <v>0</v>
      </c>
      <c r="H13" s="35">
        <v>0</v>
      </c>
      <c r="I13" s="35">
        <v>221</v>
      </c>
      <c r="J13" s="35">
        <v>851</v>
      </c>
      <c r="K13" s="35">
        <v>532</v>
      </c>
      <c r="L13" s="35">
        <v>2018</v>
      </c>
      <c r="M13" s="35">
        <v>365</v>
      </c>
      <c r="N13" s="35">
        <v>1025</v>
      </c>
      <c r="O13" s="35">
        <v>260</v>
      </c>
      <c r="P13" s="35">
        <v>1704</v>
      </c>
      <c r="Q13" s="35">
        <v>288</v>
      </c>
      <c r="R13" s="35">
        <v>1518</v>
      </c>
      <c r="S13" s="35">
        <v>129</v>
      </c>
      <c r="T13" s="35">
        <v>550</v>
      </c>
      <c r="U13" s="35">
        <v>177</v>
      </c>
      <c r="V13" s="35">
        <v>685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1">
        <f t="shared" si="0"/>
        <v>1972</v>
      </c>
      <c r="AD13" s="1">
        <f t="shared" si="1"/>
        <v>8351</v>
      </c>
      <c r="AE13" s="32">
        <v>3</v>
      </c>
    </row>
    <row r="14" spans="2:31" ht="13.5" customHeight="1">
      <c r="B14" s="34" t="s">
        <v>29</v>
      </c>
      <c r="C14" s="35">
        <v>25</v>
      </c>
      <c r="D14" s="35">
        <v>14</v>
      </c>
      <c r="E14" s="35">
        <v>2465</v>
      </c>
      <c r="F14" s="35">
        <v>5098</v>
      </c>
      <c r="G14" s="35">
        <v>1969</v>
      </c>
      <c r="H14" s="35">
        <v>3880</v>
      </c>
      <c r="I14" s="35">
        <v>3099</v>
      </c>
      <c r="J14" s="35">
        <v>5503</v>
      </c>
      <c r="K14" s="35">
        <v>4525</v>
      </c>
      <c r="L14" s="35">
        <v>7990</v>
      </c>
      <c r="M14" s="35">
        <v>910</v>
      </c>
      <c r="N14" s="35">
        <v>1808</v>
      </c>
      <c r="O14" s="35">
        <v>1181</v>
      </c>
      <c r="P14" s="35">
        <v>2467</v>
      </c>
      <c r="Q14" s="35">
        <v>2416</v>
      </c>
      <c r="R14" s="35">
        <v>5110</v>
      </c>
      <c r="S14" s="35">
        <v>4049</v>
      </c>
      <c r="T14" s="35">
        <v>7989</v>
      </c>
      <c r="U14" s="35">
        <v>900</v>
      </c>
      <c r="V14" s="35">
        <v>1643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1">
        <f t="shared" si="0"/>
        <v>21514</v>
      </c>
      <c r="AD14" s="1">
        <f t="shared" si="1"/>
        <v>41488</v>
      </c>
      <c r="AE14" s="32">
        <v>30</v>
      </c>
    </row>
    <row r="15" spans="2:31" ht="13.5" customHeight="1">
      <c r="B15" s="34" t="s">
        <v>30</v>
      </c>
      <c r="C15" s="35">
        <v>9</v>
      </c>
      <c r="D15" s="35">
        <v>5</v>
      </c>
      <c r="E15" s="35">
        <v>178</v>
      </c>
      <c r="F15" s="35">
        <v>443</v>
      </c>
      <c r="G15" s="35">
        <v>313</v>
      </c>
      <c r="H15" s="35">
        <v>585</v>
      </c>
      <c r="I15" s="35">
        <v>223</v>
      </c>
      <c r="J15" s="35">
        <v>730</v>
      </c>
      <c r="K15" s="35">
        <v>188</v>
      </c>
      <c r="L15" s="35">
        <v>386</v>
      </c>
      <c r="M15" s="35">
        <v>232</v>
      </c>
      <c r="N15" s="35">
        <v>652</v>
      </c>
      <c r="O15" s="35">
        <v>235</v>
      </c>
      <c r="P15" s="35">
        <v>464</v>
      </c>
      <c r="Q15" s="35">
        <v>152</v>
      </c>
      <c r="R15" s="35">
        <v>494</v>
      </c>
      <c r="S15" s="35">
        <v>198</v>
      </c>
      <c r="T15" s="35">
        <v>552</v>
      </c>
      <c r="U15" s="35">
        <v>11</v>
      </c>
      <c r="V15" s="35">
        <v>29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1">
        <f t="shared" si="0"/>
        <v>1730</v>
      </c>
      <c r="AD15" s="1">
        <f t="shared" si="1"/>
        <v>4335</v>
      </c>
      <c r="AE15" s="32">
        <v>3</v>
      </c>
    </row>
    <row r="16" spans="2:31" ht="13.5" customHeight="1">
      <c r="B16" s="34" t="s">
        <v>50</v>
      </c>
      <c r="C16" s="35">
        <v>1</v>
      </c>
      <c r="D16" s="35">
        <v>1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73</v>
      </c>
      <c r="L16" s="35">
        <v>330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1">
        <f t="shared" si="0"/>
        <v>73</v>
      </c>
      <c r="AD16" s="1">
        <f t="shared" si="1"/>
        <v>330</v>
      </c>
      <c r="AE16" s="33">
        <v>0</v>
      </c>
    </row>
    <row r="17" spans="2:32" ht="13.5" customHeight="1">
      <c r="B17" s="34" t="s">
        <v>31</v>
      </c>
      <c r="C17" s="35">
        <v>9</v>
      </c>
      <c r="D17" s="35">
        <v>5</v>
      </c>
      <c r="E17" s="35">
        <v>30</v>
      </c>
      <c r="F17" s="35">
        <v>58</v>
      </c>
      <c r="G17" s="35">
        <v>0</v>
      </c>
      <c r="H17" s="35">
        <v>0</v>
      </c>
      <c r="I17" s="35">
        <v>63</v>
      </c>
      <c r="J17" s="35">
        <v>402</v>
      </c>
      <c r="K17" s="35">
        <v>0</v>
      </c>
      <c r="L17" s="35">
        <v>0</v>
      </c>
      <c r="M17" s="35">
        <v>0</v>
      </c>
      <c r="N17" s="35">
        <v>0</v>
      </c>
      <c r="O17" s="35">
        <v>110</v>
      </c>
      <c r="P17" s="35">
        <v>352</v>
      </c>
      <c r="Q17" s="35">
        <v>142</v>
      </c>
      <c r="R17" s="35">
        <v>743</v>
      </c>
      <c r="S17" s="35">
        <v>43</v>
      </c>
      <c r="T17" s="35">
        <v>80</v>
      </c>
      <c r="U17" s="35">
        <v>115</v>
      </c>
      <c r="V17" s="35">
        <v>440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1">
        <f t="shared" si="0"/>
        <v>503</v>
      </c>
      <c r="AD17" s="1">
        <f t="shared" si="1"/>
        <v>2075</v>
      </c>
      <c r="AE17" s="33">
        <v>0</v>
      </c>
    </row>
    <row r="18" spans="2:32" ht="13.5" customHeight="1">
      <c r="B18" s="34" t="s">
        <v>51</v>
      </c>
      <c r="C18" s="35">
        <v>2</v>
      </c>
      <c r="D18" s="35">
        <v>1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102</v>
      </c>
      <c r="L18" s="35">
        <v>386</v>
      </c>
      <c r="M18" s="35">
        <v>31</v>
      </c>
      <c r="N18" s="35">
        <v>64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1">
        <f t="shared" si="0"/>
        <v>133</v>
      </c>
      <c r="AD18" s="1">
        <f t="shared" si="1"/>
        <v>450</v>
      </c>
      <c r="AE18" s="33">
        <v>0</v>
      </c>
    </row>
    <row r="19" spans="2:32" ht="13.5" customHeight="1">
      <c r="B19" s="34" t="s">
        <v>32</v>
      </c>
      <c r="C19" s="35">
        <v>9</v>
      </c>
      <c r="D19" s="35">
        <v>5</v>
      </c>
      <c r="E19" s="35">
        <v>419</v>
      </c>
      <c r="F19" s="35">
        <v>1620</v>
      </c>
      <c r="G19" s="35">
        <v>817</v>
      </c>
      <c r="H19" s="35">
        <v>1567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182</v>
      </c>
      <c r="T19" s="35">
        <v>1091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v>0</v>
      </c>
      <c r="AC19" s="1">
        <f t="shared" si="0"/>
        <v>1418</v>
      </c>
      <c r="AD19" s="1">
        <f t="shared" si="1"/>
        <v>4278</v>
      </c>
      <c r="AE19" s="32">
        <v>3</v>
      </c>
    </row>
    <row r="20" spans="2:32" ht="15.2" customHeight="1">
      <c r="B20" s="26" t="s">
        <v>48</v>
      </c>
      <c r="C20" s="27">
        <f>SUM(C7:C19)</f>
        <v>174</v>
      </c>
      <c r="D20" s="27">
        <f t="shared" ref="D20:AC20" si="2">SUM(D7:D19)</f>
        <v>100</v>
      </c>
      <c r="E20" s="28">
        <f t="shared" si="2"/>
        <v>5345</v>
      </c>
      <c r="F20" s="27">
        <f>SUM(F7:F19)</f>
        <v>13032</v>
      </c>
      <c r="G20" s="28">
        <f t="shared" si="2"/>
        <v>7198</v>
      </c>
      <c r="H20" s="27">
        <f t="shared" si="2"/>
        <v>14779</v>
      </c>
      <c r="I20" s="28">
        <f t="shared" si="2"/>
        <v>9389</v>
      </c>
      <c r="J20" s="27">
        <f t="shared" si="2"/>
        <v>18615</v>
      </c>
      <c r="K20" s="28">
        <f t="shared" si="2"/>
        <v>8282</v>
      </c>
      <c r="L20" s="27">
        <f t="shared" si="2"/>
        <v>18363</v>
      </c>
      <c r="M20" s="28">
        <f t="shared" si="2"/>
        <v>6625</v>
      </c>
      <c r="N20" s="27">
        <f t="shared" si="2"/>
        <v>15686</v>
      </c>
      <c r="O20" s="28">
        <f t="shared" si="2"/>
        <v>10089</v>
      </c>
      <c r="P20" s="27">
        <f>SUM(P7:P19)</f>
        <v>20532</v>
      </c>
      <c r="Q20" s="28">
        <f t="shared" si="2"/>
        <v>9081</v>
      </c>
      <c r="R20" s="27">
        <f t="shared" si="2"/>
        <v>20837</v>
      </c>
      <c r="S20" s="28">
        <f t="shared" si="2"/>
        <v>10463</v>
      </c>
      <c r="T20" s="27">
        <f>SUM(T7:T19)</f>
        <v>20920</v>
      </c>
      <c r="U20" s="28">
        <f t="shared" si="2"/>
        <v>8858</v>
      </c>
      <c r="V20" s="27">
        <f t="shared" si="2"/>
        <v>18132</v>
      </c>
      <c r="W20" s="28">
        <f t="shared" si="2"/>
        <v>0</v>
      </c>
      <c r="X20" s="27">
        <f t="shared" si="2"/>
        <v>0</v>
      </c>
      <c r="Y20" s="28">
        <f t="shared" si="2"/>
        <v>0</v>
      </c>
      <c r="Z20" s="27">
        <f t="shared" si="2"/>
        <v>0</v>
      </c>
      <c r="AA20" s="28">
        <f t="shared" si="2"/>
        <v>0</v>
      </c>
      <c r="AB20" s="27">
        <f t="shared" si="2"/>
        <v>0</v>
      </c>
      <c r="AC20" s="27">
        <f t="shared" si="2"/>
        <v>75330</v>
      </c>
      <c r="AD20" s="29">
        <f t="shared" ref="AD20" si="3">SUM(AD7:AD19)</f>
        <v>160896</v>
      </c>
      <c r="AE20" s="30">
        <f>SUM(AE7:AE19)</f>
        <v>100</v>
      </c>
      <c r="AF20" s="13"/>
    </row>
    <row r="26" spans="2:32" ht="14.25">
      <c r="B26" s="23" t="s">
        <v>33</v>
      </c>
      <c r="C26" s="23" t="s">
        <v>49</v>
      </c>
    </row>
    <row r="27" spans="2:32" ht="15">
      <c r="B27" s="24" t="s">
        <v>34</v>
      </c>
      <c r="C27" s="25">
        <f>E20</f>
        <v>5345</v>
      </c>
    </row>
    <row r="28" spans="2:32" ht="15">
      <c r="B28" s="24" t="s">
        <v>35</v>
      </c>
      <c r="C28" s="25">
        <f>G20</f>
        <v>7198</v>
      </c>
    </row>
    <row r="29" spans="2:32" ht="15">
      <c r="B29" s="24" t="s">
        <v>36</v>
      </c>
      <c r="C29" s="25">
        <f>I20</f>
        <v>9389</v>
      </c>
    </row>
    <row r="30" spans="2:32" ht="15">
      <c r="B30" s="24" t="s">
        <v>37</v>
      </c>
      <c r="C30" s="25">
        <f>K20</f>
        <v>8282</v>
      </c>
    </row>
    <row r="31" spans="2:32" ht="15">
      <c r="B31" s="24" t="s">
        <v>38</v>
      </c>
      <c r="C31" s="25">
        <f>M20</f>
        <v>6625</v>
      </c>
    </row>
    <row r="32" spans="2:32" ht="15">
      <c r="B32" s="24" t="s">
        <v>39</v>
      </c>
      <c r="C32" s="25">
        <f>O20</f>
        <v>10089</v>
      </c>
    </row>
    <row r="33" spans="2:3" ht="15">
      <c r="B33" s="24" t="s">
        <v>40</v>
      </c>
      <c r="C33" s="25">
        <f>Q20</f>
        <v>9081</v>
      </c>
    </row>
    <row r="34" spans="2:3" ht="15">
      <c r="B34" s="24" t="s">
        <v>41</v>
      </c>
      <c r="C34" s="25">
        <f>S20</f>
        <v>10463</v>
      </c>
    </row>
    <row r="35" spans="2:3" ht="15">
      <c r="B35" s="24" t="s">
        <v>42</v>
      </c>
      <c r="C35" s="25">
        <f>U20</f>
        <v>8858</v>
      </c>
    </row>
    <row r="36" spans="2:3" ht="15">
      <c r="B36" s="24" t="s">
        <v>43</v>
      </c>
      <c r="C36" s="25">
        <f>W20</f>
        <v>0</v>
      </c>
    </row>
    <row r="37" spans="2:3" ht="15">
      <c r="B37" s="24" t="s">
        <v>44</v>
      </c>
      <c r="C37" s="25">
        <f>Y20</f>
        <v>0</v>
      </c>
    </row>
    <row r="38" spans="2:3" ht="15">
      <c r="B38" s="24" t="s">
        <v>45</v>
      </c>
      <c r="C38" s="25">
        <f>AA20</f>
        <v>0</v>
      </c>
    </row>
  </sheetData>
  <mergeCells count="15">
    <mergeCell ref="Y5:Z5"/>
    <mergeCell ref="AA5:AB5"/>
    <mergeCell ref="AC5:AD5"/>
    <mergeCell ref="M5:N5"/>
    <mergeCell ref="O5:P5"/>
    <mergeCell ref="Q5:R5"/>
    <mergeCell ref="S5:T5"/>
    <mergeCell ref="U5:V5"/>
    <mergeCell ref="W5:X5"/>
    <mergeCell ref="K5:L5"/>
    <mergeCell ref="B5:B6"/>
    <mergeCell ref="C5:D5"/>
    <mergeCell ref="E5:F5"/>
    <mergeCell ref="G5:H5"/>
    <mergeCell ref="I5:J5"/>
  </mergeCells>
  <phoneticPr fontId="7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A8675-89C9-4908-96FB-59DB6F5D8F64}">
  <dimension ref="B3:AF38"/>
  <sheetViews>
    <sheetView workbookViewId="0"/>
  </sheetViews>
  <sheetFormatPr defaultRowHeight="12.75"/>
  <cols>
    <col min="2" max="2" width="19.33203125" bestFit="1" customWidth="1"/>
    <col min="3" max="3" width="8" customWidth="1"/>
    <col min="4" max="4" width="4.1640625" bestFit="1" customWidth="1"/>
    <col min="5" max="5" width="5.83203125" bestFit="1" customWidth="1"/>
    <col min="6" max="6" width="6.1640625" bestFit="1" customWidth="1"/>
    <col min="7" max="7" width="8.5" customWidth="1"/>
    <col min="8" max="8" width="7.5" bestFit="1" customWidth="1"/>
    <col min="9" max="9" width="5.83203125" bestFit="1" customWidth="1"/>
    <col min="10" max="10" width="6.1640625" bestFit="1" customWidth="1"/>
    <col min="11" max="11" width="4.6640625" customWidth="1"/>
    <col min="12" max="12" width="5.83203125" customWidth="1"/>
    <col min="13" max="13" width="5.83203125" bestFit="1" customWidth="1"/>
    <col min="14" max="16" width="6.1640625" bestFit="1" customWidth="1"/>
    <col min="17" max="18" width="5.83203125" customWidth="1"/>
    <col min="19" max="19" width="6.1640625" bestFit="1" customWidth="1"/>
    <col min="20" max="20" width="5.83203125" customWidth="1"/>
    <col min="21" max="21" width="5.83203125" bestFit="1" customWidth="1"/>
    <col min="22" max="24" width="5.83203125" customWidth="1"/>
    <col min="25" max="25" width="4.6640625" customWidth="1"/>
    <col min="26" max="26" width="6.83203125" customWidth="1"/>
    <col min="27" max="27" width="4.6640625" customWidth="1"/>
    <col min="28" max="28" width="5.83203125" customWidth="1"/>
    <col min="29" max="30" width="8" customWidth="1"/>
    <col min="31" max="31" width="6.83203125" customWidth="1"/>
  </cols>
  <sheetData>
    <row r="3" spans="2:31" ht="72" customHeight="1"/>
    <row r="4" spans="2:31" ht="21.75" customHeight="1"/>
    <row r="5" spans="2:31" ht="15.75" customHeight="1">
      <c r="B5" s="54" t="s">
        <v>52</v>
      </c>
      <c r="C5" s="55" t="s">
        <v>53</v>
      </c>
      <c r="D5" s="56"/>
      <c r="E5" s="57" t="s">
        <v>54</v>
      </c>
      <c r="F5" s="58"/>
      <c r="G5" s="57" t="s">
        <v>55</v>
      </c>
      <c r="H5" s="58"/>
      <c r="I5" s="57" t="s">
        <v>56</v>
      </c>
      <c r="J5" s="58"/>
      <c r="K5" s="54" t="s">
        <v>57</v>
      </c>
      <c r="L5" s="59"/>
      <c r="M5" s="54" t="s">
        <v>58</v>
      </c>
      <c r="N5" s="59"/>
      <c r="O5" s="57" t="s">
        <v>59</v>
      </c>
      <c r="P5" s="58"/>
      <c r="Q5" s="54" t="s">
        <v>60</v>
      </c>
      <c r="R5" s="59"/>
      <c r="S5" s="57" t="s">
        <v>61</v>
      </c>
      <c r="T5" s="58"/>
      <c r="U5" s="55" t="s">
        <v>62</v>
      </c>
      <c r="V5" s="56"/>
      <c r="W5" s="57" t="s">
        <v>63</v>
      </c>
      <c r="X5" s="58"/>
      <c r="Y5" s="55" t="s">
        <v>64</v>
      </c>
      <c r="Z5" s="56"/>
      <c r="AA5" s="55" t="s">
        <v>65</v>
      </c>
      <c r="AB5" s="56"/>
      <c r="AC5" s="60" t="s">
        <v>66</v>
      </c>
      <c r="AD5" s="61"/>
      <c r="AE5" s="62" t="s">
        <v>67</v>
      </c>
    </row>
    <row r="6" spans="2:31" ht="14.45" customHeight="1">
      <c r="B6" s="63"/>
      <c r="C6" s="62" t="s">
        <v>68</v>
      </c>
      <c r="D6" s="64" t="s">
        <v>67</v>
      </c>
      <c r="E6" s="65" t="s">
        <v>69</v>
      </c>
      <c r="F6" s="66" t="s">
        <v>70</v>
      </c>
      <c r="G6" s="67" t="s">
        <v>71</v>
      </c>
      <c r="H6" s="68" t="s">
        <v>46</v>
      </c>
      <c r="I6" s="69" t="s">
        <v>69</v>
      </c>
      <c r="J6" s="62" t="s">
        <v>70</v>
      </c>
      <c r="K6" s="70" t="s">
        <v>72</v>
      </c>
      <c r="L6" s="62" t="s">
        <v>70</v>
      </c>
      <c r="M6" s="70" t="s">
        <v>69</v>
      </c>
      <c r="N6" s="62" t="s">
        <v>70</v>
      </c>
      <c r="O6" s="70" t="s">
        <v>69</v>
      </c>
      <c r="P6" s="62" t="s">
        <v>70</v>
      </c>
      <c r="Q6" s="70" t="s">
        <v>69</v>
      </c>
      <c r="R6" s="62" t="s">
        <v>70</v>
      </c>
      <c r="S6" s="70" t="s">
        <v>69</v>
      </c>
      <c r="T6" s="62" t="s">
        <v>70</v>
      </c>
      <c r="U6" s="70" t="s">
        <v>69</v>
      </c>
      <c r="V6" s="62" t="s">
        <v>70</v>
      </c>
      <c r="W6" s="70" t="s">
        <v>69</v>
      </c>
      <c r="X6" s="62" t="s">
        <v>70</v>
      </c>
      <c r="Y6" s="70" t="s">
        <v>69</v>
      </c>
      <c r="Z6" s="62" t="s">
        <v>70</v>
      </c>
      <c r="AA6" s="70" t="s">
        <v>69</v>
      </c>
      <c r="AB6" s="62" t="s">
        <v>70</v>
      </c>
      <c r="AC6" s="71" t="s">
        <v>69</v>
      </c>
      <c r="AD6" s="62" t="s">
        <v>70</v>
      </c>
      <c r="AE6" s="62" t="s">
        <v>69</v>
      </c>
    </row>
    <row r="7" spans="2:31" ht="13.5" customHeight="1">
      <c r="B7" s="72" t="s">
        <v>22</v>
      </c>
      <c r="C7" s="73">
        <v>15</v>
      </c>
      <c r="D7" s="73">
        <v>9</v>
      </c>
      <c r="E7" s="73">
        <v>6</v>
      </c>
      <c r="F7" s="73">
        <v>54</v>
      </c>
      <c r="G7" s="73">
        <v>219</v>
      </c>
      <c r="H7" s="73">
        <v>692</v>
      </c>
      <c r="I7" s="73">
        <v>2006</v>
      </c>
      <c r="J7" s="73">
        <v>3410</v>
      </c>
      <c r="K7" s="73">
        <v>105</v>
      </c>
      <c r="L7" s="73">
        <v>462</v>
      </c>
      <c r="M7" s="73">
        <v>2204</v>
      </c>
      <c r="N7" s="73">
        <v>4014</v>
      </c>
      <c r="O7" s="73">
        <v>0</v>
      </c>
      <c r="P7" s="73">
        <v>0</v>
      </c>
      <c r="Q7" s="73">
        <v>994</v>
      </c>
      <c r="R7" s="73">
        <v>1641</v>
      </c>
      <c r="S7" s="73">
        <v>2562</v>
      </c>
      <c r="T7" s="73">
        <v>4223</v>
      </c>
      <c r="U7" s="73">
        <v>2197</v>
      </c>
      <c r="V7" s="73">
        <v>3748</v>
      </c>
      <c r="W7" s="73">
        <v>0</v>
      </c>
      <c r="X7" s="73">
        <v>0</v>
      </c>
      <c r="Y7" s="73">
        <v>0</v>
      </c>
      <c r="Z7" s="73">
        <v>0</v>
      </c>
      <c r="AA7" s="73">
        <v>0</v>
      </c>
      <c r="AB7" s="73">
        <v>0</v>
      </c>
      <c r="AC7" s="73">
        <f>SUM(E7,G7,I7,K7,M7,O7,Q7,S7,U7,W7,Y7,AA7)</f>
        <v>10293</v>
      </c>
      <c r="AD7" s="73">
        <f>SUM(F7,H7,J7,L7,N7,P7,R7,T7,V7,X7,Z7,AB7)</f>
        <v>18244</v>
      </c>
      <c r="AE7" s="74">
        <v>10</v>
      </c>
    </row>
    <row r="8" spans="2:31" ht="13.5" customHeight="1">
      <c r="B8" s="72" t="s">
        <v>23</v>
      </c>
      <c r="C8" s="73">
        <v>28</v>
      </c>
      <c r="D8" s="73">
        <v>16</v>
      </c>
      <c r="E8" s="73">
        <v>705</v>
      </c>
      <c r="F8" s="73">
        <v>2128</v>
      </c>
      <c r="G8" s="73">
        <v>2342</v>
      </c>
      <c r="H8" s="73">
        <v>5188</v>
      </c>
      <c r="I8" s="73">
        <v>2915</v>
      </c>
      <c r="J8" s="73">
        <v>5991</v>
      </c>
      <c r="K8" s="73">
        <v>675</v>
      </c>
      <c r="L8" s="73">
        <v>2250</v>
      </c>
      <c r="M8" s="73">
        <v>899</v>
      </c>
      <c r="N8" s="73">
        <v>3300</v>
      </c>
      <c r="O8" s="73">
        <v>2224</v>
      </c>
      <c r="P8" s="73">
        <v>4682</v>
      </c>
      <c r="Q8" s="73">
        <v>3859</v>
      </c>
      <c r="R8" s="73">
        <v>8923</v>
      </c>
      <c r="S8" s="73">
        <v>1821</v>
      </c>
      <c r="T8" s="73">
        <v>3580</v>
      </c>
      <c r="U8" s="73">
        <v>737</v>
      </c>
      <c r="V8" s="73">
        <v>2318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f t="shared" ref="AC8:AC19" si="0">SUM(E8,G8,I8,K8,M8,O8,Q8,S8,U8,W8,Y8,AA8)</f>
        <v>16177</v>
      </c>
      <c r="AD8" s="73">
        <f t="shared" ref="AD8:AD19" si="1">SUM(F8,H8,J8,L8,N8,P8,R8,T8,V8,X8,Z8,AB8)</f>
        <v>38360</v>
      </c>
      <c r="AE8" s="74">
        <v>21</v>
      </c>
    </row>
    <row r="9" spans="2:31" ht="13.5" customHeight="1">
      <c r="B9" s="72" t="s">
        <v>24</v>
      </c>
      <c r="C9" s="73">
        <v>9</v>
      </c>
      <c r="D9" s="73">
        <v>5</v>
      </c>
      <c r="E9" s="73">
        <v>0</v>
      </c>
      <c r="F9" s="73">
        <v>0</v>
      </c>
      <c r="G9" s="73">
        <v>1257</v>
      </c>
      <c r="H9" s="73">
        <v>2104</v>
      </c>
      <c r="I9" s="73">
        <v>729</v>
      </c>
      <c r="J9" s="73">
        <v>1186</v>
      </c>
      <c r="K9" s="73">
        <v>646</v>
      </c>
      <c r="L9" s="73">
        <v>1085</v>
      </c>
      <c r="M9" s="73">
        <v>0</v>
      </c>
      <c r="N9" s="73">
        <v>0</v>
      </c>
      <c r="O9" s="73">
        <v>5915</v>
      </c>
      <c r="P9" s="73">
        <v>10172</v>
      </c>
      <c r="Q9" s="73">
        <v>0</v>
      </c>
      <c r="R9" s="73">
        <v>0</v>
      </c>
      <c r="S9" s="73">
        <v>0</v>
      </c>
      <c r="T9" s="73">
        <v>0</v>
      </c>
      <c r="U9" s="73">
        <v>2497</v>
      </c>
      <c r="V9" s="73">
        <v>4048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3">
        <v>0</v>
      </c>
      <c r="AC9" s="73">
        <f t="shared" si="0"/>
        <v>11044</v>
      </c>
      <c r="AD9" s="73">
        <f t="shared" si="1"/>
        <v>18595</v>
      </c>
      <c r="AE9" s="74">
        <v>18</v>
      </c>
    </row>
    <row r="10" spans="2:31" ht="13.5" customHeight="1">
      <c r="B10" s="72" t="s">
        <v>25</v>
      </c>
      <c r="C10" s="73">
        <v>21</v>
      </c>
      <c r="D10" s="73">
        <v>12</v>
      </c>
      <c r="E10" s="73">
        <v>25</v>
      </c>
      <c r="F10" s="73">
        <v>258</v>
      </c>
      <c r="G10" s="73">
        <v>23</v>
      </c>
      <c r="H10" s="73">
        <v>240</v>
      </c>
      <c r="I10" s="73">
        <v>19</v>
      </c>
      <c r="J10" s="73">
        <v>238</v>
      </c>
      <c r="K10" s="73">
        <v>27</v>
      </c>
      <c r="L10" s="73">
        <v>290</v>
      </c>
      <c r="M10" s="73">
        <v>43</v>
      </c>
      <c r="N10" s="73">
        <v>446</v>
      </c>
      <c r="O10" s="73">
        <v>15</v>
      </c>
      <c r="P10" s="73">
        <v>134</v>
      </c>
      <c r="Q10" s="73">
        <v>24</v>
      </c>
      <c r="R10" s="73">
        <v>0</v>
      </c>
      <c r="S10" s="73">
        <v>30</v>
      </c>
      <c r="T10" s="73">
        <v>246</v>
      </c>
      <c r="U10" s="73">
        <v>25</v>
      </c>
      <c r="V10" s="73">
        <v>269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3">
        <v>0</v>
      </c>
      <c r="AC10" s="73">
        <f t="shared" si="0"/>
        <v>231</v>
      </c>
      <c r="AD10" s="73">
        <f t="shared" si="1"/>
        <v>2121</v>
      </c>
      <c r="AE10" s="74">
        <v>0</v>
      </c>
    </row>
    <row r="11" spans="2:31" ht="13.5" customHeight="1">
      <c r="B11" s="72" t="s">
        <v>26</v>
      </c>
      <c r="C11" s="73">
        <v>22</v>
      </c>
      <c r="D11" s="73">
        <v>13</v>
      </c>
      <c r="E11" s="73">
        <v>1289</v>
      </c>
      <c r="F11" s="73">
        <v>3049</v>
      </c>
      <c r="G11" s="73">
        <v>80</v>
      </c>
      <c r="H11" s="73">
        <v>269</v>
      </c>
      <c r="I11" s="73">
        <v>114</v>
      </c>
      <c r="J11" s="73">
        <v>304</v>
      </c>
      <c r="K11" s="73">
        <v>1198</v>
      </c>
      <c r="L11" s="73">
        <v>2725</v>
      </c>
      <c r="M11" s="73">
        <v>1805</v>
      </c>
      <c r="N11" s="73">
        <v>3929</v>
      </c>
      <c r="O11" s="73">
        <v>149</v>
      </c>
      <c r="P11" s="73">
        <v>557</v>
      </c>
      <c r="Q11" s="73">
        <v>815</v>
      </c>
      <c r="R11" s="73">
        <v>1787</v>
      </c>
      <c r="S11" s="73">
        <v>1348</v>
      </c>
      <c r="T11" s="73">
        <v>2383</v>
      </c>
      <c r="U11" s="73">
        <v>2008</v>
      </c>
      <c r="V11" s="73">
        <v>4600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3">
        <f t="shared" si="0"/>
        <v>8806</v>
      </c>
      <c r="AD11" s="73">
        <f t="shared" si="1"/>
        <v>19603</v>
      </c>
      <c r="AE11" s="74">
        <v>10</v>
      </c>
    </row>
    <row r="12" spans="2:31" ht="13.5" customHeight="1">
      <c r="B12" s="72" t="s">
        <v>27</v>
      </c>
      <c r="C12" s="73">
        <v>8</v>
      </c>
      <c r="D12" s="73">
        <v>5</v>
      </c>
      <c r="E12" s="73">
        <v>228</v>
      </c>
      <c r="F12" s="73">
        <v>324</v>
      </c>
      <c r="G12" s="73">
        <v>178</v>
      </c>
      <c r="H12" s="73">
        <v>254</v>
      </c>
      <c r="I12" s="73">
        <v>0</v>
      </c>
      <c r="J12" s="73">
        <v>0</v>
      </c>
      <c r="K12" s="73">
        <v>211</v>
      </c>
      <c r="L12" s="73">
        <v>441</v>
      </c>
      <c r="M12" s="73">
        <v>136</v>
      </c>
      <c r="N12" s="73">
        <v>448</v>
      </c>
      <c r="O12" s="73">
        <v>0</v>
      </c>
      <c r="P12" s="73">
        <v>0</v>
      </c>
      <c r="Q12" s="73">
        <v>391</v>
      </c>
      <c r="R12" s="73">
        <v>621</v>
      </c>
      <c r="S12" s="73">
        <v>101</v>
      </c>
      <c r="T12" s="73">
        <v>226</v>
      </c>
      <c r="U12" s="73">
        <v>191</v>
      </c>
      <c r="V12" s="73">
        <v>352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0</v>
      </c>
      <c r="AC12" s="73">
        <f t="shared" si="0"/>
        <v>1436</v>
      </c>
      <c r="AD12" s="73">
        <f t="shared" si="1"/>
        <v>2666</v>
      </c>
      <c r="AE12" s="74">
        <v>2</v>
      </c>
    </row>
    <row r="13" spans="2:31" ht="13.5" customHeight="1">
      <c r="B13" s="72" t="s">
        <v>28</v>
      </c>
      <c r="C13" s="73">
        <v>16</v>
      </c>
      <c r="D13" s="73">
        <v>9</v>
      </c>
      <c r="E13" s="73">
        <v>0</v>
      </c>
      <c r="F13" s="73">
        <v>0</v>
      </c>
      <c r="G13" s="73">
        <v>0</v>
      </c>
      <c r="H13" s="73">
        <v>0</v>
      </c>
      <c r="I13" s="73">
        <v>221</v>
      </c>
      <c r="J13" s="73">
        <v>851</v>
      </c>
      <c r="K13" s="73">
        <v>532</v>
      </c>
      <c r="L13" s="73">
        <v>2018</v>
      </c>
      <c r="M13" s="73">
        <v>365</v>
      </c>
      <c r="N13" s="73">
        <v>1025</v>
      </c>
      <c r="O13" s="73">
        <v>260</v>
      </c>
      <c r="P13" s="73">
        <v>1704</v>
      </c>
      <c r="Q13" s="73">
        <v>288</v>
      </c>
      <c r="R13" s="73">
        <v>1518</v>
      </c>
      <c r="S13" s="73">
        <v>129</v>
      </c>
      <c r="T13" s="73">
        <v>550</v>
      </c>
      <c r="U13" s="73">
        <v>177</v>
      </c>
      <c r="V13" s="73">
        <v>685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3">
        <v>0</v>
      </c>
      <c r="AC13" s="73">
        <f t="shared" si="0"/>
        <v>1972</v>
      </c>
      <c r="AD13" s="73">
        <f t="shared" si="1"/>
        <v>8351</v>
      </c>
      <c r="AE13" s="74">
        <v>3</v>
      </c>
    </row>
    <row r="14" spans="2:31" ht="13.5" customHeight="1">
      <c r="B14" s="72" t="s">
        <v>29</v>
      </c>
      <c r="C14" s="73">
        <v>25</v>
      </c>
      <c r="D14" s="73">
        <v>14</v>
      </c>
      <c r="E14" s="73">
        <v>2465</v>
      </c>
      <c r="F14" s="73">
        <v>5098</v>
      </c>
      <c r="G14" s="73">
        <v>1969</v>
      </c>
      <c r="H14" s="73">
        <v>3880</v>
      </c>
      <c r="I14" s="73">
        <v>3099</v>
      </c>
      <c r="J14" s="73">
        <v>5503</v>
      </c>
      <c r="K14" s="73">
        <v>4525</v>
      </c>
      <c r="L14" s="73">
        <v>7990</v>
      </c>
      <c r="M14" s="73">
        <v>910</v>
      </c>
      <c r="N14" s="73">
        <v>1808</v>
      </c>
      <c r="O14" s="73">
        <v>1181</v>
      </c>
      <c r="P14" s="73">
        <v>2467</v>
      </c>
      <c r="Q14" s="73">
        <v>2416</v>
      </c>
      <c r="R14" s="73">
        <v>5110</v>
      </c>
      <c r="S14" s="73">
        <v>4049</v>
      </c>
      <c r="T14" s="73">
        <v>7989</v>
      </c>
      <c r="U14" s="73">
        <v>900</v>
      </c>
      <c r="V14" s="73">
        <v>1643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3">
        <v>0</v>
      </c>
      <c r="AC14" s="73">
        <f t="shared" si="0"/>
        <v>21514</v>
      </c>
      <c r="AD14" s="73">
        <f t="shared" si="1"/>
        <v>41488</v>
      </c>
      <c r="AE14" s="74">
        <v>30</v>
      </c>
    </row>
    <row r="15" spans="2:31">
      <c r="B15" s="72" t="s">
        <v>30</v>
      </c>
      <c r="C15" s="73">
        <v>9</v>
      </c>
      <c r="D15" s="73">
        <v>5</v>
      </c>
      <c r="E15" s="73">
        <v>178</v>
      </c>
      <c r="F15" s="73">
        <v>443</v>
      </c>
      <c r="G15" s="73">
        <v>313</v>
      </c>
      <c r="H15" s="73">
        <v>585</v>
      </c>
      <c r="I15" s="73">
        <v>223</v>
      </c>
      <c r="J15" s="73">
        <v>730</v>
      </c>
      <c r="K15" s="73">
        <v>188</v>
      </c>
      <c r="L15" s="73">
        <v>386</v>
      </c>
      <c r="M15" s="73">
        <v>232</v>
      </c>
      <c r="N15" s="73">
        <v>652</v>
      </c>
      <c r="O15" s="73">
        <v>235</v>
      </c>
      <c r="P15" s="73">
        <v>464</v>
      </c>
      <c r="Q15" s="73">
        <v>152</v>
      </c>
      <c r="R15" s="73">
        <v>494</v>
      </c>
      <c r="S15" s="73">
        <v>198</v>
      </c>
      <c r="T15" s="73">
        <v>552</v>
      </c>
      <c r="U15" s="73">
        <v>11</v>
      </c>
      <c r="V15" s="73">
        <v>29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f t="shared" si="0"/>
        <v>1730</v>
      </c>
      <c r="AD15" s="73">
        <f t="shared" si="1"/>
        <v>4335</v>
      </c>
      <c r="AE15" s="74">
        <v>3</v>
      </c>
    </row>
    <row r="16" spans="2:31">
      <c r="B16" s="72" t="s">
        <v>50</v>
      </c>
      <c r="C16" s="73">
        <v>1</v>
      </c>
      <c r="D16" s="73">
        <v>1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73</v>
      </c>
      <c r="L16" s="73">
        <v>330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3">
        <v>0</v>
      </c>
      <c r="AC16" s="73">
        <f t="shared" si="0"/>
        <v>73</v>
      </c>
      <c r="AD16" s="73">
        <f t="shared" si="1"/>
        <v>330</v>
      </c>
      <c r="AE16" s="74">
        <v>0</v>
      </c>
    </row>
    <row r="17" spans="2:32">
      <c r="B17" s="72" t="s">
        <v>31</v>
      </c>
      <c r="C17" s="73">
        <v>9</v>
      </c>
      <c r="D17" s="73">
        <v>5</v>
      </c>
      <c r="E17" s="73">
        <v>30</v>
      </c>
      <c r="F17" s="73">
        <v>58</v>
      </c>
      <c r="G17" s="73">
        <v>0</v>
      </c>
      <c r="H17" s="73">
        <v>0</v>
      </c>
      <c r="I17" s="73">
        <v>63</v>
      </c>
      <c r="J17" s="73">
        <v>402</v>
      </c>
      <c r="K17" s="73">
        <v>0</v>
      </c>
      <c r="L17" s="73">
        <v>0</v>
      </c>
      <c r="M17" s="73">
        <v>0</v>
      </c>
      <c r="N17" s="73">
        <v>0</v>
      </c>
      <c r="O17" s="73">
        <v>110</v>
      </c>
      <c r="P17" s="73">
        <v>352</v>
      </c>
      <c r="Q17" s="73">
        <v>142</v>
      </c>
      <c r="R17" s="73">
        <v>743</v>
      </c>
      <c r="S17" s="73">
        <v>43</v>
      </c>
      <c r="T17" s="73">
        <v>80</v>
      </c>
      <c r="U17" s="73">
        <v>115</v>
      </c>
      <c r="V17" s="73">
        <v>440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3">
        <v>0</v>
      </c>
      <c r="AC17" s="73">
        <f t="shared" si="0"/>
        <v>503</v>
      </c>
      <c r="AD17" s="73">
        <f t="shared" si="1"/>
        <v>2075</v>
      </c>
      <c r="AE17" s="74">
        <v>0</v>
      </c>
    </row>
    <row r="18" spans="2:32" ht="13.5" customHeight="1">
      <c r="B18" s="72" t="s">
        <v>51</v>
      </c>
      <c r="C18" s="73">
        <v>2</v>
      </c>
      <c r="D18" s="73">
        <v>1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102</v>
      </c>
      <c r="L18" s="73">
        <v>386</v>
      </c>
      <c r="M18" s="73">
        <v>31</v>
      </c>
      <c r="N18" s="73">
        <v>64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f t="shared" si="0"/>
        <v>133</v>
      </c>
      <c r="AD18" s="73">
        <f t="shared" si="1"/>
        <v>450</v>
      </c>
      <c r="AE18" s="74">
        <v>0</v>
      </c>
    </row>
    <row r="19" spans="2:32" ht="13.5" customHeight="1">
      <c r="B19" s="72" t="s">
        <v>32</v>
      </c>
      <c r="C19" s="73">
        <v>9</v>
      </c>
      <c r="D19" s="73">
        <v>5</v>
      </c>
      <c r="E19" s="73">
        <v>419</v>
      </c>
      <c r="F19" s="73">
        <v>1620</v>
      </c>
      <c r="G19" s="73">
        <v>817</v>
      </c>
      <c r="H19" s="73">
        <v>1567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182</v>
      </c>
      <c r="T19" s="73">
        <v>1091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f t="shared" si="0"/>
        <v>1418</v>
      </c>
      <c r="AD19" s="73">
        <f t="shared" si="1"/>
        <v>4278</v>
      </c>
      <c r="AE19" s="74">
        <v>3</v>
      </c>
    </row>
    <row r="20" spans="2:32" ht="15.2" customHeight="1">
      <c r="B20" s="62" t="s">
        <v>48</v>
      </c>
      <c r="C20" s="75">
        <f>SUM(C7:C19)</f>
        <v>174</v>
      </c>
      <c r="D20" s="75">
        <f t="shared" ref="D20:AA20" si="2">SUM(D7:D19)</f>
        <v>100</v>
      </c>
      <c r="E20" s="76">
        <f t="shared" si="2"/>
        <v>5345</v>
      </c>
      <c r="F20" s="75">
        <f>SUM(F7:F19)</f>
        <v>13032</v>
      </c>
      <c r="G20" s="76">
        <f t="shared" si="2"/>
        <v>7198</v>
      </c>
      <c r="H20" s="75">
        <f t="shared" si="2"/>
        <v>14779</v>
      </c>
      <c r="I20" s="76">
        <f t="shared" si="2"/>
        <v>9389</v>
      </c>
      <c r="J20" s="75">
        <f t="shared" si="2"/>
        <v>18615</v>
      </c>
      <c r="K20" s="76">
        <f t="shared" si="2"/>
        <v>8282</v>
      </c>
      <c r="L20" s="75">
        <f t="shared" si="2"/>
        <v>18363</v>
      </c>
      <c r="M20" s="76">
        <f t="shared" si="2"/>
        <v>6625</v>
      </c>
      <c r="N20" s="75">
        <f t="shared" si="2"/>
        <v>15686</v>
      </c>
      <c r="O20" s="76">
        <f t="shared" si="2"/>
        <v>10089</v>
      </c>
      <c r="P20" s="75">
        <f>SUM(P7:P19)</f>
        <v>20532</v>
      </c>
      <c r="Q20" s="76">
        <f t="shared" si="2"/>
        <v>9081</v>
      </c>
      <c r="R20" s="75">
        <f t="shared" si="2"/>
        <v>20837</v>
      </c>
      <c r="S20" s="76">
        <f t="shared" si="2"/>
        <v>10463</v>
      </c>
      <c r="T20" s="75">
        <f>SUM(T7:T19)</f>
        <v>20920</v>
      </c>
      <c r="U20" s="76">
        <f t="shared" si="2"/>
        <v>8858</v>
      </c>
      <c r="V20" s="75">
        <f t="shared" si="2"/>
        <v>18132</v>
      </c>
      <c r="W20" s="76">
        <f t="shared" si="2"/>
        <v>0</v>
      </c>
      <c r="X20" s="75">
        <f t="shared" si="2"/>
        <v>0</v>
      </c>
      <c r="Y20" s="76">
        <f t="shared" si="2"/>
        <v>0</v>
      </c>
      <c r="Z20" s="75">
        <f t="shared" si="2"/>
        <v>0</v>
      </c>
      <c r="AA20" s="76">
        <f t="shared" si="2"/>
        <v>0</v>
      </c>
      <c r="AB20" s="77">
        <f t="shared" ref="D20:AB20" si="3">SUM(AB7:AB19)</f>
        <v>0</v>
      </c>
      <c r="AC20" s="75">
        <f>SUM(AC7:AC19)</f>
        <v>75330</v>
      </c>
      <c r="AD20" s="78">
        <f>SUM(AD7:AD19)</f>
        <v>160896</v>
      </c>
      <c r="AE20" s="79">
        <f>SUM(AE7:AE19)</f>
        <v>100</v>
      </c>
      <c r="AF20" s="13"/>
    </row>
    <row r="26" spans="2:32" ht="14.25">
      <c r="B26" s="23" t="s">
        <v>33</v>
      </c>
      <c r="C26" s="23" t="s">
        <v>46</v>
      </c>
    </row>
    <row r="27" spans="2:32" ht="14.25">
      <c r="B27" s="31" t="s">
        <v>34</v>
      </c>
      <c r="C27" s="53">
        <f>F20</f>
        <v>13032</v>
      </c>
    </row>
    <row r="28" spans="2:32" ht="14.25">
      <c r="B28" s="31" t="s">
        <v>35</v>
      </c>
      <c r="C28" s="53">
        <f>H20</f>
        <v>14779</v>
      </c>
    </row>
    <row r="29" spans="2:32" ht="14.25">
      <c r="B29" s="31" t="s">
        <v>36</v>
      </c>
      <c r="C29" s="53">
        <f>J20</f>
        <v>18615</v>
      </c>
    </row>
    <row r="30" spans="2:32" ht="14.25">
      <c r="B30" s="31" t="s">
        <v>37</v>
      </c>
      <c r="C30" s="53">
        <f>L20</f>
        <v>18363</v>
      </c>
    </row>
    <row r="31" spans="2:32" ht="14.25">
      <c r="B31" s="31" t="s">
        <v>38</v>
      </c>
      <c r="C31" s="53">
        <f>N20</f>
        <v>15686</v>
      </c>
    </row>
    <row r="32" spans="2:32" ht="14.25">
      <c r="B32" s="31" t="s">
        <v>39</v>
      </c>
      <c r="C32" s="53">
        <f>P20</f>
        <v>20532</v>
      </c>
    </row>
    <row r="33" spans="2:3" ht="14.25">
      <c r="B33" s="31" t="s">
        <v>40</v>
      </c>
      <c r="C33" s="53">
        <f>P20</f>
        <v>20532</v>
      </c>
    </row>
    <row r="34" spans="2:3" ht="14.25">
      <c r="B34" s="31" t="s">
        <v>41</v>
      </c>
      <c r="C34" s="53">
        <f>T20</f>
        <v>20920</v>
      </c>
    </row>
    <row r="35" spans="2:3" ht="14.25">
      <c r="B35" s="31" t="s">
        <v>42</v>
      </c>
      <c r="C35" s="53">
        <f>V20</f>
        <v>18132</v>
      </c>
    </row>
    <row r="36" spans="2:3" ht="14.25">
      <c r="B36" s="31" t="s">
        <v>43</v>
      </c>
      <c r="C36" s="53">
        <f>X20</f>
        <v>0</v>
      </c>
    </row>
    <row r="37" spans="2:3" ht="14.25">
      <c r="B37" s="31" t="s">
        <v>44</v>
      </c>
      <c r="C37" s="53">
        <f>Z20</f>
        <v>0</v>
      </c>
    </row>
    <row r="38" spans="2:3" ht="14.25">
      <c r="B38" s="31" t="s">
        <v>45</v>
      </c>
      <c r="C38" s="53">
        <f>AB20</f>
        <v>0</v>
      </c>
    </row>
  </sheetData>
  <mergeCells count="15">
    <mergeCell ref="Y5:Z5"/>
    <mergeCell ref="AA5:AB5"/>
    <mergeCell ref="AC5:AD5"/>
    <mergeCell ref="M5:N5"/>
    <mergeCell ref="O5:P5"/>
    <mergeCell ref="Q5:R5"/>
    <mergeCell ref="S5:T5"/>
    <mergeCell ref="U5:V5"/>
    <mergeCell ref="W5:X5"/>
    <mergeCell ref="K5:L5"/>
    <mergeCell ref="B5:B6"/>
    <mergeCell ref="C5:D5"/>
    <mergeCell ref="E5:F5"/>
    <mergeCell ref="G5:H5"/>
    <mergeCell ref="I5:J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1</vt:lpstr>
      <vt:lpstr>Total Units - Line</vt:lpstr>
      <vt:lpstr>Total Tons - Line</vt:lpstr>
      <vt:lpstr>Total Units - Month</vt:lpstr>
      <vt:lpstr>Total Tons - Month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2021-04-26T10:00:05Z</dcterms:created>
  <dcterms:modified xsi:type="dcterms:W3CDTF">2021-10-25T12:06:13Z</dcterms:modified>
</cp:coreProperties>
</file>