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Year 2021\JSA Statistics 2021 SABAH\Stis 2021 Jan- December Yearly\"/>
    </mc:Choice>
  </mc:AlternateContent>
  <xr:revisionPtr revIDLastSave="0" documentId="13_ncr:1_{539900D0-8F34-4A77-9634-5E2CCAF77501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Table 1" sheetId="1" r:id="rId1"/>
    <sheet name="Total Units - Line" sheetId="2" r:id="rId2"/>
    <sheet name="Total Tons - Line" sheetId="3" r:id="rId3"/>
    <sheet name="Total Units - Month" sheetId="4" r:id="rId4"/>
    <sheet name="Total Tons - Month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1" i="5" l="1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7" i="5"/>
  <c r="C21" i="5"/>
  <c r="AC21" i="4"/>
  <c r="AC21" i="3"/>
  <c r="C28" i="4"/>
  <c r="AD21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D21" i="4"/>
  <c r="E21" i="4"/>
  <c r="F21" i="4"/>
  <c r="G21" i="4"/>
  <c r="H21" i="4"/>
  <c r="I21" i="4"/>
  <c r="J21" i="4"/>
  <c r="K21" i="4"/>
  <c r="C31" i="4" s="1"/>
  <c r="L21" i="4"/>
  <c r="M21" i="4"/>
  <c r="N21" i="4"/>
  <c r="O21" i="4"/>
  <c r="C33" i="4" s="1"/>
  <c r="P21" i="4"/>
  <c r="Q21" i="4"/>
  <c r="R21" i="4"/>
  <c r="S21" i="4"/>
  <c r="C35" i="4" s="1"/>
  <c r="T21" i="4"/>
  <c r="U21" i="4"/>
  <c r="V21" i="4"/>
  <c r="W21" i="4"/>
  <c r="C37" i="4" s="1"/>
  <c r="X21" i="4"/>
  <c r="Y21" i="4"/>
  <c r="Z21" i="4"/>
  <c r="AA21" i="4"/>
  <c r="C39" i="4" s="1"/>
  <c r="AB21" i="4"/>
  <c r="AE21" i="4"/>
  <c r="C21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D21" i="3"/>
  <c r="AE21" i="3"/>
  <c r="C21" i="3"/>
  <c r="L21" i="2"/>
  <c r="AC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D21" i="2"/>
  <c r="E21" i="2"/>
  <c r="F21" i="2"/>
  <c r="G21" i="2"/>
  <c r="H21" i="2"/>
  <c r="I21" i="2"/>
  <c r="J21" i="2"/>
  <c r="K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E21" i="2"/>
  <c r="C21" i="2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C2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7" i="1"/>
  <c r="AA21" i="5"/>
  <c r="Z21" i="5"/>
  <c r="C38" i="5" s="1"/>
  <c r="Y21" i="5"/>
  <c r="X21" i="5"/>
  <c r="C37" i="5" s="1"/>
  <c r="W21" i="5"/>
  <c r="V21" i="5"/>
  <c r="C36" i="5" s="1"/>
  <c r="U21" i="5"/>
  <c r="T21" i="5"/>
  <c r="C35" i="5" s="1"/>
  <c r="S21" i="5"/>
  <c r="R21" i="5"/>
  <c r="Q21" i="5"/>
  <c r="P21" i="5"/>
  <c r="C34" i="5" s="1"/>
  <c r="O21" i="5"/>
  <c r="N21" i="5"/>
  <c r="C32" i="5" s="1"/>
  <c r="M21" i="5"/>
  <c r="L21" i="5"/>
  <c r="C31" i="5" s="1"/>
  <c r="K21" i="5"/>
  <c r="J21" i="5"/>
  <c r="I21" i="5"/>
  <c r="H21" i="5"/>
  <c r="C29" i="5" s="1"/>
  <c r="G21" i="5"/>
  <c r="F21" i="5"/>
  <c r="C28" i="5" s="1"/>
  <c r="E21" i="5"/>
  <c r="D21" i="5"/>
  <c r="AD7" i="5"/>
  <c r="AC7" i="4"/>
  <c r="AC7" i="3"/>
  <c r="C30" i="5"/>
  <c r="AB21" i="5"/>
  <c r="C39" i="5" s="1"/>
  <c r="AE21" i="5"/>
  <c r="C29" i="4"/>
  <c r="C30" i="4"/>
  <c r="C34" i="4"/>
  <c r="C36" i="4"/>
  <c r="C38" i="4"/>
  <c r="AD7" i="1"/>
  <c r="C32" i="4"/>
  <c r="AD7" i="4"/>
  <c r="AD7" i="3"/>
  <c r="AD21" i="5" l="1"/>
  <c r="AD21" i="2"/>
  <c r="AC21" i="2"/>
  <c r="C33" i="5"/>
</calcChain>
</file>

<file path=xl/sharedStrings.xml><?xml version="1.0" encoding="utf-8"?>
<sst xmlns="http://schemas.openxmlformats.org/spreadsheetml/2006/main" count="328" uniqueCount="74">
  <si>
    <r>
      <rPr>
        <b/>
        <sz val="8"/>
        <rFont val="DejaVu Sans"/>
        <family val="2"/>
      </rPr>
      <t>LINES</t>
    </r>
  </si>
  <si>
    <r>
      <rPr>
        <b/>
        <sz val="7"/>
        <rFont val="DejaVu Sans"/>
        <family val="2"/>
      </rPr>
      <t>Total Calls</t>
    </r>
  </si>
  <si>
    <r>
      <rPr>
        <b/>
        <sz val="8"/>
        <rFont val="DejaVu Sans"/>
        <family val="2"/>
      </rPr>
      <t>January</t>
    </r>
  </si>
  <si>
    <r>
      <rPr>
        <b/>
        <sz val="8"/>
        <rFont val="DejaVu Sans"/>
        <family val="2"/>
      </rPr>
      <t>February</t>
    </r>
  </si>
  <si>
    <r>
      <rPr>
        <b/>
        <sz val="8"/>
        <rFont val="DejaVu Sans"/>
        <family val="2"/>
      </rPr>
      <t>March</t>
    </r>
  </si>
  <si>
    <r>
      <rPr>
        <b/>
        <sz val="8"/>
        <rFont val="DejaVu Sans"/>
        <family val="2"/>
      </rPr>
      <t>April</t>
    </r>
  </si>
  <si>
    <r>
      <rPr>
        <b/>
        <sz val="8"/>
        <rFont val="DejaVu Sans"/>
        <family val="2"/>
      </rPr>
      <t>May</t>
    </r>
  </si>
  <si>
    <r>
      <rPr>
        <b/>
        <sz val="8"/>
        <rFont val="DejaVu Sans"/>
        <family val="2"/>
      </rPr>
      <t>June</t>
    </r>
  </si>
  <si>
    <r>
      <rPr>
        <b/>
        <sz val="8"/>
        <rFont val="DejaVu Sans"/>
        <family val="2"/>
      </rPr>
      <t>July</t>
    </r>
  </si>
  <si>
    <r>
      <rPr>
        <b/>
        <sz val="8"/>
        <rFont val="DejaVu Sans"/>
        <family val="2"/>
      </rPr>
      <t>August</t>
    </r>
  </si>
  <si>
    <r>
      <rPr>
        <b/>
        <sz val="8"/>
        <rFont val="DejaVu Sans"/>
        <family val="2"/>
      </rPr>
      <t>September</t>
    </r>
  </si>
  <si>
    <r>
      <rPr>
        <b/>
        <sz val="8"/>
        <rFont val="DejaVu Sans"/>
        <family val="2"/>
      </rPr>
      <t>October</t>
    </r>
  </si>
  <si>
    <r>
      <rPr>
        <b/>
        <sz val="8"/>
        <rFont val="DejaVu Sans"/>
        <family val="2"/>
      </rPr>
      <t>November</t>
    </r>
  </si>
  <si>
    <r>
      <rPr>
        <b/>
        <sz val="8"/>
        <rFont val="DejaVu Sans"/>
        <family val="2"/>
      </rPr>
      <t>December</t>
    </r>
  </si>
  <si>
    <r>
      <rPr>
        <b/>
        <sz val="8"/>
        <rFont val="DejaVu Sans"/>
        <family val="2"/>
      </rPr>
      <t>G.Total</t>
    </r>
  </si>
  <si>
    <r>
      <rPr>
        <b/>
        <sz val="8"/>
        <rFont val="DejaVu Sans"/>
        <family val="2"/>
      </rPr>
      <t>%</t>
    </r>
  </si>
  <si>
    <r>
      <rPr>
        <b/>
        <sz val="8"/>
        <rFont val="DejaVu Sans"/>
        <family val="2"/>
      </rPr>
      <t>Calls</t>
    </r>
  </si>
  <si>
    <r>
      <rPr>
        <b/>
        <sz val="8"/>
        <rFont val="DejaVu Sans"/>
        <family val="2"/>
      </rPr>
      <t>Units</t>
    </r>
  </si>
  <si>
    <r>
      <rPr>
        <b/>
        <sz val="8"/>
        <rFont val="DejaVu Sans"/>
        <family val="2"/>
      </rPr>
      <t>Tons</t>
    </r>
  </si>
  <si>
    <r>
      <rPr>
        <b/>
        <sz val="8"/>
        <rFont val="DejaVu Sans"/>
        <family val="2"/>
      </rPr>
      <t>Unit</t>
    </r>
  </si>
  <si>
    <r>
      <rPr>
        <b/>
        <sz val="8"/>
        <rFont val="DejaVu Sans"/>
        <family val="2"/>
      </rPr>
      <t>s Tons</t>
    </r>
  </si>
  <si>
    <r>
      <rPr>
        <b/>
        <sz val="8"/>
        <rFont val="DejaVu Sans"/>
        <family val="2"/>
      </rPr>
      <t>TOTAL</t>
    </r>
  </si>
  <si>
    <t>TRAMP</t>
  </si>
  <si>
    <t>GLOVIS</t>
  </si>
  <si>
    <t>ZIM - SETH</t>
  </si>
  <si>
    <t>MESSINA</t>
  </si>
  <si>
    <t>EUKOR</t>
  </si>
  <si>
    <t>MITSUI</t>
  </si>
  <si>
    <t>HUAL-HOEGH</t>
  </si>
  <si>
    <t>NYK</t>
  </si>
  <si>
    <t>K-LINE</t>
  </si>
  <si>
    <t>LIBERTY GLOBA</t>
  </si>
  <si>
    <t>HOEGH AUTOLIN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</si>
  <si>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</si>
  <si>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</si>
  <si>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</si>
  <si>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</si>
  <si>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</si>
  <si>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</si>
  <si>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</si>
  <si>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</si>
  <si>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</si>
  <si>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</si>
  <si>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</si>
  <si>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</si>
  <si>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</si>
  <si>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Tons</t>
  </si>
  <si>
    <r>
      <rPr>
        <b/>
        <sz val="8"/>
        <rFont val="DejaVu Sans"/>
        <family val="2"/>
      </rPr>
      <t>Unit</t>
    </r>
    <r>
      <rPr>
        <b/>
        <sz val="8"/>
        <rFont val="DejaVu Sans"/>
      </rPr>
      <t>s</t>
    </r>
  </si>
  <si>
    <t>TOTAL</t>
  </si>
  <si>
    <t>Units</t>
  </si>
  <si>
    <t>WWL</t>
  </si>
  <si>
    <t>LIBERTY</t>
  </si>
  <si>
    <r>
      <rPr>
        <b/>
        <sz val="10"/>
        <rFont val="DejaVu Sans"/>
        <family val="2"/>
      </rPr>
      <t>LINES</t>
    </r>
  </si>
  <si>
    <r>
      <rPr>
        <b/>
        <sz val="10"/>
        <rFont val="DejaVu Sans"/>
        <family val="2"/>
      </rPr>
      <t>Total Calls</t>
    </r>
  </si>
  <si>
    <r>
      <rPr>
        <b/>
        <sz val="10"/>
        <rFont val="DejaVu Sans"/>
        <family val="2"/>
      </rPr>
      <t>January</t>
    </r>
  </si>
  <si>
    <r>
      <rPr>
        <b/>
        <sz val="10"/>
        <rFont val="DejaVu Sans"/>
        <family val="2"/>
      </rPr>
      <t>February</t>
    </r>
  </si>
  <si>
    <r>
      <rPr>
        <b/>
        <sz val="10"/>
        <rFont val="DejaVu Sans"/>
        <family val="2"/>
      </rPr>
      <t>March</t>
    </r>
  </si>
  <si>
    <r>
      <rPr>
        <b/>
        <sz val="10"/>
        <rFont val="DejaVu Sans"/>
        <family val="2"/>
      </rPr>
      <t>April</t>
    </r>
  </si>
  <si>
    <r>
      <rPr>
        <b/>
        <sz val="10"/>
        <rFont val="DejaVu Sans"/>
        <family val="2"/>
      </rPr>
      <t>May</t>
    </r>
  </si>
  <si>
    <r>
      <rPr>
        <b/>
        <sz val="10"/>
        <rFont val="DejaVu Sans"/>
        <family val="2"/>
      </rPr>
      <t>June</t>
    </r>
  </si>
  <si>
    <r>
      <rPr>
        <b/>
        <sz val="10"/>
        <rFont val="DejaVu Sans"/>
        <family val="2"/>
      </rPr>
      <t>July</t>
    </r>
  </si>
  <si>
    <r>
      <rPr>
        <b/>
        <sz val="10"/>
        <rFont val="DejaVu Sans"/>
        <family val="2"/>
      </rPr>
      <t>August</t>
    </r>
  </si>
  <si>
    <r>
      <rPr>
        <b/>
        <sz val="10"/>
        <rFont val="DejaVu Sans"/>
        <family val="2"/>
      </rPr>
      <t>September</t>
    </r>
  </si>
  <si>
    <r>
      <rPr>
        <b/>
        <sz val="10"/>
        <rFont val="DejaVu Sans"/>
        <family val="2"/>
      </rPr>
      <t>October</t>
    </r>
  </si>
  <si>
    <r>
      <rPr>
        <b/>
        <sz val="10"/>
        <rFont val="DejaVu Sans"/>
        <family val="2"/>
      </rPr>
      <t>November</t>
    </r>
  </si>
  <si>
    <r>
      <rPr>
        <b/>
        <sz val="10"/>
        <rFont val="DejaVu Sans"/>
        <family val="2"/>
      </rPr>
      <t>December</t>
    </r>
  </si>
  <si>
    <r>
      <rPr>
        <b/>
        <sz val="10"/>
        <rFont val="DejaVu Sans"/>
        <family val="2"/>
      </rPr>
      <t>G.Total</t>
    </r>
  </si>
  <si>
    <r>
      <rPr>
        <b/>
        <sz val="10"/>
        <rFont val="DejaVu Sans"/>
        <family val="2"/>
      </rPr>
      <t>%</t>
    </r>
  </si>
  <si>
    <r>
      <rPr>
        <b/>
        <sz val="10"/>
        <rFont val="DejaVu Sans"/>
        <family val="2"/>
      </rPr>
      <t>Calls</t>
    </r>
  </si>
  <si>
    <r>
      <rPr>
        <b/>
        <sz val="10"/>
        <rFont val="DejaVu Sans"/>
        <family val="2"/>
      </rPr>
      <t>Units</t>
    </r>
  </si>
  <si>
    <r>
      <rPr>
        <b/>
        <sz val="10"/>
        <rFont val="DejaVu Sans"/>
        <family val="2"/>
      </rPr>
      <t>Tons</t>
    </r>
  </si>
  <si>
    <r>
      <rPr>
        <b/>
        <sz val="10"/>
        <rFont val="DejaVu Sans"/>
        <family val="2"/>
      </rPr>
      <t>Unit</t>
    </r>
    <r>
      <rPr>
        <b/>
        <sz val="10"/>
        <rFont val="DejaVu Sans"/>
      </rPr>
      <t>s</t>
    </r>
  </si>
  <si>
    <r>
      <rPr>
        <b/>
        <sz val="10"/>
        <rFont val="DejaVu Sans"/>
        <family val="2"/>
      </rPr>
      <t>Unit</t>
    </r>
  </si>
  <si>
    <t>HAPAG LIOUYD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</si>
</sst>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rgb="FF000000"/>
      <name val="Times New Roman"/>
      <charset val="204"/>
    </font>
    <font>
      <b/>
      <sz val="8"/>
      <name val="DejaVu Sans"/>
    </font>
    <font>
      <b/>
      <sz val="7"/>
      <name val="DejaVu Sans"/>
    </font>
    <font>
      <sz val="8"/>
      <color rgb="FF000000"/>
      <name val="DejaVu Sans"/>
      <family val="2"/>
    </font>
    <font>
      <b/>
      <sz val="8"/>
      <name val="DejaVu Sans"/>
      <family val="2"/>
    </font>
    <font>
      <b/>
      <sz val="7"/>
      <name val="DejaVu Sans"/>
      <family val="2"/>
    </font>
    <font>
      <b/>
      <sz val="8"/>
      <name val="DejaVu Sans"/>
      <charset val="178"/>
    </font>
    <font>
      <sz val="8"/>
      <name val="Times New Roman"/>
      <charset val="204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rgb="FF000000"/>
      <name val="DejaVu Sans"/>
      <charset val="178"/>
    </font>
    <font>
      <b/>
      <sz val="11"/>
      <name val="Times New Roman"/>
      <family val="1"/>
    </font>
    <font>
      <sz val="8"/>
      <color rgb="FF000000"/>
      <name val="DejaVu Serif"/>
      <family val="2"/>
    </font>
    <font>
      <b/>
      <sz val="10"/>
      <name val="DejaVu Sans"/>
      <charset val="178"/>
    </font>
    <font>
      <b/>
      <sz val="10"/>
      <name val="DejaVu Sans"/>
      <family val="2"/>
    </font>
    <font>
      <b/>
      <sz val="10"/>
      <name val="DejaVu Sans"/>
      <family val="2"/>
      <charset val="178"/>
    </font>
    <font>
      <b/>
      <sz val="10"/>
      <name val="DejaVu Sans"/>
    </font>
    <font>
      <sz val="10"/>
      <color rgb="FF000000"/>
      <name val="DejaVu Sans"/>
      <family val="2"/>
      <charset val="178"/>
    </font>
    <font>
      <b/>
      <sz val="10"/>
      <color rgb="FF000000"/>
      <name val="DejaVu Sans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 applyFill="1" applyBorder="1" applyAlignment="1">
      <alignment horizontal="left" vertical="top"/>
    </xf>
    <xf numFmtId="1" fontId="3" fillId="0" borderId="5" xfId="0" applyNumberFormat="1" applyFont="1" applyFill="1" applyBorder="1" applyAlignment="1">
      <alignment horizontal="center" vertical="top" shrinkToFit="1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right" vertical="top" wrapText="1" indent="1"/>
    </xf>
    <xf numFmtId="0" fontId="1" fillId="2" borderId="5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left" vertical="top" wrapText="1"/>
    </xf>
    <xf numFmtId="1" fontId="3" fillId="2" borderId="5" xfId="0" applyNumberFormat="1" applyFont="1" applyFill="1" applyBorder="1" applyAlignment="1">
      <alignment horizontal="center" vertical="top" shrinkToFit="1"/>
    </xf>
    <xf numFmtId="0" fontId="6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right" vertical="top" wrapText="1"/>
    </xf>
    <xf numFmtId="1" fontId="3" fillId="3" borderId="5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wrapText="1"/>
    </xf>
    <xf numFmtId="1" fontId="3" fillId="4" borderId="5" xfId="0" applyNumberFormat="1" applyFont="1" applyFill="1" applyBorder="1" applyAlignment="1">
      <alignment horizontal="center" vertical="top" shrinkToFit="1"/>
    </xf>
    <xf numFmtId="0" fontId="6" fillId="4" borderId="5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right" vertical="top" wrapText="1"/>
    </xf>
    <xf numFmtId="0" fontId="1" fillId="3" borderId="5" xfId="0" applyFont="1" applyFill="1" applyBorder="1" applyAlignment="1">
      <alignment horizontal="right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horizontal="left" vertical="top"/>
    </xf>
    <xf numFmtId="1" fontId="9" fillId="3" borderId="6" xfId="0" applyNumberFormat="1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center" vertical="top" wrapText="1"/>
    </xf>
    <xf numFmtId="1" fontId="10" fillId="2" borderId="5" xfId="0" applyNumberFormat="1" applyFont="1" applyFill="1" applyBorder="1" applyAlignment="1">
      <alignment horizontal="center" vertical="top" shrinkToFit="1"/>
    </xf>
    <xf numFmtId="0" fontId="11" fillId="3" borderId="6" xfId="0" applyFont="1" applyFill="1" applyBorder="1" applyAlignment="1">
      <alignment horizontal="left" vertical="top"/>
    </xf>
    <xf numFmtId="1" fontId="12" fillId="0" borderId="5" xfId="0" applyNumberFormat="1" applyFont="1" applyBorder="1" applyAlignment="1">
      <alignment horizontal="center" vertical="top" shrinkToFit="1"/>
    </xf>
    <xf numFmtId="0" fontId="6" fillId="0" borderId="5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shrinkToFit="1"/>
    </xf>
    <xf numFmtId="1" fontId="11" fillId="5" borderId="6" xfId="0" applyNumberFormat="1" applyFont="1" applyFill="1" applyBorder="1" applyAlignment="1">
      <alignment horizontal="left" vertical="top"/>
    </xf>
    <xf numFmtId="0" fontId="13" fillId="5" borderId="5" xfId="0" applyFont="1" applyFill="1" applyBorder="1" applyAlignment="1">
      <alignment horizontal="center" vertical="top" wrapText="1"/>
    </xf>
    <xf numFmtId="0" fontId="13" fillId="5" borderId="5" xfId="0" applyFont="1" applyFill="1" applyBorder="1" applyAlignment="1">
      <alignment horizontal="right" vertical="top" wrapText="1" indent="1"/>
    </xf>
    <xf numFmtId="0" fontId="13" fillId="3" borderId="5" xfId="0" applyFont="1" applyFill="1" applyBorder="1" applyAlignment="1">
      <alignment horizontal="right" vertical="top" wrapText="1"/>
    </xf>
    <xf numFmtId="0" fontId="13" fillId="5" borderId="5" xfId="0" applyFont="1" applyFill="1" applyBorder="1" applyAlignment="1">
      <alignment horizontal="right" vertical="top" wrapText="1"/>
    </xf>
    <xf numFmtId="0" fontId="15" fillId="3" borderId="5" xfId="0" applyFont="1" applyFill="1" applyBorder="1" applyAlignment="1">
      <alignment horizontal="center" vertical="top" wrapText="1"/>
    </xf>
    <xf numFmtId="0" fontId="15" fillId="5" borderId="5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center" vertical="top" wrapText="1"/>
    </xf>
    <xf numFmtId="0" fontId="13" fillId="5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shrinkToFit="1"/>
    </xf>
    <xf numFmtId="1" fontId="18" fillId="5" borderId="5" xfId="0" applyNumberFormat="1" applyFont="1" applyFill="1" applyBorder="1" applyAlignment="1">
      <alignment horizontal="center" vertical="top" shrinkToFit="1"/>
    </xf>
    <xf numFmtId="1" fontId="18" fillId="3" borderId="5" xfId="0" applyNumberFormat="1" applyFont="1" applyFill="1" applyBorder="1" applyAlignment="1">
      <alignment horizontal="center" vertical="top" shrinkToFit="1"/>
    </xf>
    <xf numFmtId="1" fontId="18" fillId="2" borderId="5" xfId="0" applyNumberFormat="1" applyFont="1" applyFill="1" applyBorder="1" applyAlignment="1">
      <alignment horizontal="center" vertical="top" shrinkToFit="1"/>
    </xf>
    <xf numFmtId="1" fontId="18" fillId="5" borderId="1" xfId="0" applyNumberFormat="1" applyFont="1" applyFill="1" applyBorder="1" applyAlignment="1">
      <alignment horizontal="center" vertical="top" shrinkToFit="1"/>
    </xf>
    <xf numFmtId="1" fontId="18" fillId="5" borderId="6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"/>
    </xf>
    <xf numFmtId="0" fontId="1" fillId="2" borderId="4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3"/>
    </xf>
    <xf numFmtId="0" fontId="1" fillId="2" borderId="4" xfId="0" applyFont="1" applyFill="1" applyBorder="1" applyAlignment="1">
      <alignment horizontal="left" vertical="top" wrapText="1" indent="3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 indent="2"/>
    </xf>
    <xf numFmtId="0" fontId="1" fillId="3" borderId="4" xfId="0" applyFont="1" applyFill="1" applyBorder="1" applyAlignment="1">
      <alignment horizontal="left" vertical="top" wrapText="1" indent="2"/>
    </xf>
    <xf numFmtId="0" fontId="1" fillId="3" borderId="2" xfId="0" applyFont="1" applyFill="1" applyBorder="1" applyAlignment="1">
      <alignment horizontal="left" vertical="top" wrapText="1" indent="1"/>
    </xf>
    <xf numFmtId="0" fontId="1" fillId="3" borderId="4" xfId="0" applyFont="1" applyFill="1" applyBorder="1" applyAlignment="1">
      <alignment horizontal="left" vertical="top" wrapText="1" indent="1"/>
    </xf>
    <xf numFmtId="0" fontId="13" fillId="5" borderId="2" xfId="0" applyFont="1" applyFill="1" applyBorder="1" applyAlignment="1">
      <alignment horizontal="left" vertical="top" wrapText="1"/>
    </xf>
    <xf numFmtId="0" fontId="13" fillId="5" borderId="4" xfId="0" applyFont="1" applyFill="1" applyBorder="1" applyAlignment="1">
      <alignment horizontal="left" vertical="top" wrapText="1"/>
    </xf>
    <xf numFmtId="0" fontId="13" fillId="5" borderId="2" xfId="0" applyFont="1" applyFill="1" applyBorder="1" applyAlignment="1">
      <alignment horizontal="left" vertical="top" wrapText="1" indent="3"/>
    </xf>
    <xf numFmtId="0" fontId="13" fillId="5" borderId="4" xfId="0" applyFont="1" applyFill="1" applyBorder="1" applyAlignment="1">
      <alignment horizontal="left" vertical="top" wrapText="1" indent="3"/>
    </xf>
    <xf numFmtId="0" fontId="13" fillId="5" borderId="2" xfId="0" applyFont="1" applyFill="1" applyBorder="1" applyAlignment="1">
      <alignment horizontal="left" vertical="top" wrapText="1" indent="2"/>
    </xf>
    <xf numFmtId="0" fontId="13" fillId="5" borderId="4" xfId="0" applyFont="1" applyFill="1" applyBorder="1" applyAlignment="1">
      <alignment horizontal="left" vertical="top" wrapText="1" indent="2"/>
    </xf>
    <xf numFmtId="0" fontId="13" fillId="5" borderId="2" xfId="0" applyFont="1" applyFill="1" applyBorder="1" applyAlignment="1">
      <alignment horizontal="left" vertical="top" wrapText="1" indent="1"/>
    </xf>
    <xf numFmtId="0" fontId="13" fillId="5" borderId="4" xfId="0" applyFont="1" applyFill="1" applyBorder="1" applyAlignment="1">
      <alignment horizontal="left" vertical="top" wrapText="1" indent="1"/>
    </xf>
    <xf numFmtId="0" fontId="13" fillId="5" borderId="3" xfId="0" applyFont="1" applyFill="1" applyBorder="1" applyAlignment="1">
      <alignment horizontal="left" vertical="top" wrapText="1" indent="2"/>
    </xf>
    <xf numFmtId="1" fontId="12" fillId="0" borderId="0" xfId="0" applyNumberFormat="1" applyFont="1" applyBorder="1" applyAlignment="1">
      <alignment horizontal="center" vertical="top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Units- Line</a:t>
            </a:r>
          </a:p>
        </c:rich>
      </c:tx>
      <c:layout>
        <c:manualLayout>
          <c:xMode val="edge"/>
          <c:yMode val="edge"/>
          <c:x val="0.42958549936148799"/>
          <c:y val="6.30914826498422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420109110565006E-2"/>
          <c:y val="0.17543854546977397"/>
          <c:w val="0.88319418671392191"/>
          <c:h val="0.4452218770484794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Units - Line'!$B$7:$B$20</c:f>
              <c:strCache>
                <c:ptCount val="14"/>
                <c:pt idx="0">
                  <c:v>TRAMP</c:v>
                </c:pt>
                <c:pt idx="1">
                  <c:v>GLOVIS</c:v>
                </c:pt>
                <c:pt idx="2">
                  <c:v>HAPAG LIOUYD</c:v>
                </c:pt>
                <c:pt idx="3">
                  <c:v>ZIM - SETH</c:v>
                </c:pt>
                <c:pt idx="4">
                  <c:v>MESSINA</c:v>
                </c:pt>
                <c:pt idx="5">
                  <c:v>EUKOR</c:v>
                </c:pt>
                <c:pt idx="6">
                  <c:v>MITSUI</c:v>
                </c:pt>
                <c:pt idx="7">
                  <c:v>HUAL-HOEGH</c:v>
                </c:pt>
                <c:pt idx="8">
                  <c:v>NYK</c:v>
                </c:pt>
                <c:pt idx="9">
                  <c:v>K-LINE</c:v>
                </c:pt>
                <c:pt idx="10">
                  <c:v>WWL</c:v>
                </c:pt>
                <c:pt idx="11">
                  <c:v>LIBERTY GLOBA</c:v>
                </c:pt>
                <c:pt idx="12">
                  <c:v>LIBERTY</c:v>
                </c:pt>
                <c:pt idx="13">
                  <c:v>HOEGH AUTOLIN</c:v>
                </c:pt>
              </c:strCache>
            </c:strRef>
          </c:cat>
          <c:val>
            <c:numRef>
              <c:f>'Total Units - Line'!$AC$7:$AC$20</c:f>
              <c:numCache>
                <c:formatCode>0</c:formatCode>
                <c:ptCount val="14"/>
                <c:pt idx="0">
                  <c:v>13302</c:v>
                </c:pt>
                <c:pt idx="1">
                  <c:v>18028</c:v>
                </c:pt>
                <c:pt idx="2">
                  <c:v>177</c:v>
                </c:pt>
                <c:pt idx="3">
                  <c:v>18655</c:v>
                </c:pt>
                <c:pt idx="4">
                  <c:v>271</c:v>
                </c:pt>
                <c:pt idx="5">
                  <c:v>10848</c:v>
                </c:pt>
                <c:pt idx="6">
                  <c:v>2445</c:v>
                </c:pt>
                <c:pt idx="7">
                  <c:v>2914</c:v>
                </c:pt>
                <c:pt idx="8">
                  <c:v>28059</c:v>
                </c:pt>
                <c:pt idx="9">
                  <c:v>2374</c:v>
                </c:pt>
                <c:pt idx="10">
                  <c:v>73</c:v>
                </c:pt>
                <c:pt idx="11">
                  <c:v>694</c:v>
                </c:pt>
                <c:pt idx="12">
                  <c:v>133</c:v>
                </c:pt>
                <c:pt idx="13">
                  <c:v>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8-4B4B-A9C1-ABFE0054A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8"/>
        <c:shape val="box"/>
        <c:axId val="420895272"/>
        <c:axId val="420895600"/>
        <c:axId val="0"/>
      </c:bar3DChart>
      <c:catAx>
        <c:axId val="420895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895600"/>
        <c:crosses val="autoZero"/>
        <c:auto val="1"/>
        <c:lblAlgn val="ctr"/>
        <c:lblOffset val="100"/>
        <c:noMultiLvlLbl val="0"/>
      </c:catAx>
      <c:valAx>
        <c:axId val="42089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895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Tons - 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1.6240359364625991E-3"/>
                  <c:y val="-2.6578073089700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BE-41B7-9151-44994185FF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Tons - Line'!$B$7:$B$20</c:f>
              <c:strCache>
                <c:ptCount val="14"/>
                <c:pt idx="0">
                  <c:v>TRAMP</c:v>
                </c:pt>
                <c:pt idx="1">
                  <c:v>GLOVIS</c:v>
                </c:pt>
                <c:pt idx="2">
                  <c:v>HAPAG LIOUYD</c:v>
                </c:pt>
                <c:pt idx="3">
                  <c:v>ZIM - SETH</c:v>
                </c:pt>
                <c:pt idx="4">
                  <c:v>MESSINA</c:v>
                </c:pt>
                <c:pt idx="5">
                  <c:v>EUKOR</c:v>
                </c:pt>
                <c:pt idx="6">
                  <c:v>MITSUI</c:v>
                </c:pt>
                <c:pt idx="7">
                  <c:v>HUAL-HOEGH</c:v>
                </c:pt>
                <c:pt idx="8">
                  <c:v>NYK</c:v>
                </c:pt>
                <c:pt idx="9">
                  <c:v>K-LINE</c:v>
                </c:pt>
                <c:pt idx="10">
                  <c:v>WWL</c:v>
                </c:pt>
                <c:pt idx="11">
                  <c:v>LIBERTY GLOBA</c:v>
                </c:pt>
                <c:pt idx="12">
                  <c:v>LIBERTY</c:v>
                </c:pt>
                <c:pt idx="13">
                  <c:v>HOEGH AUTOLIN</c:v>
                </c:pt>
              </c:strCache>
            </c:strRef>
          </c:cat>
          <c:val>
            <c:numRef>
              <c:f>'Total Tons - Line'!$AD$7:$AD$20</c:f>
              <c:numCache>
                <c:formatCode>0</c:formatCode>
                <c:ptCount val="14"/>
                <c:pt idx="0">
                  <c:v>23385</c:v>
                </c:pt>
                <c:pt idx="1">
                  <c:v>44576</c:v>
                </c:pt>
                <c:pt idx="2">
                  <c:v>397</c:v>
                </c:pt>
                <c:pt idx="3">
                  <c:v>30817</c:v>
                </c:pt>
                <c:pt idx="4">
                  <c:v>2535</c:v>
                </c:pt>
                <c:pt idx="5">
                  <c:v>24483</c:v>
                </c:pt>
                <c:pt idx="6">
                  <c:v>4300</c:v>
                </c:pt>
                <c:pt idx="7">
                  <c:v>12916</c:v>
                </c:pt>
                <c:pt idx="8">
                  <c:v>53373</c:v>
                </c:pt>
                <c:pt idx="9">
                  <c:v>5839</c:v>
                </c:pt>
                <c:pt idx="10">
                  <c:v>330</c:v>
                </c:pt>
                <c:pt idx="11">
                  <c:v>2740</c:v>
                </c:pt>
                <c:pt idx="12">
                  <c:v>450</c:v>
                </c:pt>
                <c:pt idx="13">
                  <c:v>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E-41B7-9151-44994185F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4793544"/>
        <c:axId val="314806008"/>
        <c:axId val="0"/>
      </c:bar3DChart>
      <c:catAx>
        <c:axId val="31479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806008"/>
        <c:crosses val="autoZero"/>
        <c:auto val="1"/>
        <c:lblAlgn val="ctr"/>
        <c:lblOffset val="100"/>
        <c:noMultiLvlLbl val="0"/>
      </c:catAx>
      <c:valAx>
        <c:axId val="31480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793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Units per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Units - Month'!$C$27</c:f>
              <c:strCache>
                <c:ptCount val="1"/>
                <c:pt idx="0">
                  <c:v>Units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Units - Month'!$B$28:$B$39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Units - Month'!$C$28:$C$39</c:f>
              <c:numCache>
                <c:formatCode>0</c:formatCode>
                <c:ptCount val="12"/>
                <c:pt idx="0">
                  <c:v>5345</c:v>
                </c:pt>
                <c:pt idx="1">
                  <c:v>7198</c:v>
                </c:pt>
                <c:pt idx="2">
                  <c:v>9389</c:v>
                </c:pt>
                <c:pt idx="3">
                  <c:v>8282</c:v>
                </c:pt>
                <c:pt idx="4">
                  <c:v>6625</c:v>
                </c:pt>
                <c:pt idx="5">
                  <c:v>10089</c:v>
                </c:pt>
                <c:pt idx="6">
                  <c:v>9081</c:v>
                </c:pt>
                <c:pt idx="7">
                  <c:v>10463</c:v>
                </c:pt>
                <c:pt idx="8">
                  <c:v>8858</c:v>
                </c:pt>
                <c:pt idx="9">
                  <c:v>7835</c:v>
                </c:pt>
                <c:pt idx="10">
                  <c:v>8981</c:v>
                </c:pt>
                <c:pt idx="11">
                  <c:v>7245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1-4D04-B933-2FDF58B84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292112"/>
        <c:axId val="95292440"/>
        <c:axId val="0"/>
      </c:bar3DChart>
      <c:catAx>
        <c:axId val="9529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92440"/>
        <c:crosses val="autoZero"/>
        <c:auto val="1"/>
        <c:lblAlgn val="ctr"/>
        <c:lblOffset val="100"/>
        <c:noMultiLvlLbl val="0"/>
      </c:catAx>
      <c:valAx>
        <c:axId val="952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9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Tons per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Tons - Month'!$C$27</c:f>
              <c:strCache>
                <c:ptCount val="1"/>
                <c:pt idx="0">
                  <c:v>Tons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Tons - Month'!$B$28:$B$39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'Total Tons - Month'!$C$28:$C$39</c:f>
              <c:numCache>
                <c:formatCode>0</c:formatCode>
                <c:ptCount val="12"/>
                <c:pt idx="0">
                  <c:v>13032</c:v>
                </c:pt>
                <c:pt idx="1">
                  <c:v>14779</c:v>
                </c:pt>
                <c:pt idx="2">
                  <c:v>18615</c:v>
                </c:pt>
                <c:pt idx="3">
                  <c:v>18363</c:v>
                </c:pt>
                <c:pt idx="4">
                  <c:v>15686</c:v>
                </c:pt>
                <c:pt idx="5">
                  <c:v>20532</c:v>
                </c:pt>
                <c:pt idx="6">
                  <c:v>20532</c:v>
                </c:pt>
                <c:pt idx="7">
                  <c:v>20920</c:v>
                </c:pt>
                <c:pt idx="8">
                  <c:v>18132</c:v>
                </c:pt>
                <c:pt idx="9">
                  <c:v>15700</c:v>
                </c:pt>
                <c:pt idx="10">
                  <c:v>17687</c:v>
                </c:pt>
                <c:pt idx="11">
                  <c:v>16136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6-4520-95CF-725EB7BA2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292112"/>
        <c:axId val="95292440"/>
        <c:axId val="0"/>
      </c:bar3DChart>
      <c:catAx>
        <c:axId val="9529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92440"/>
        <c:crosses val="autoZero"/>
        <c:auto val="1"/>
        <c:lblAlgn val="ctr"/>
        <c:lblOffset val="100"/>
        <c:noMultiLvlLbl val="0"/>
      </c:catAx>
      <c:valAx>
        <c:axId val="95292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29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694736" y="93995"/>
            <a:ext cx="4315664" cy="429879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105">
                <a:latin typeface="DejaVu Sans"/>
                <a:cs typeface="DejaVu Sans"/>
              </a:rPr>
              <a:t>M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</a:t>
            </a:r>
            <a:r>
              <a:rPr sz="1200" b="1" spc="200">
                <a:latin typeface="DejaVu Sans"/>
                <a:cs typeface="DejaVu Sans"/>
              </a:rPr>
              <a:t>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3228575" y="521478"/>
            <a:ext cx="1876825" cy="259572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5029988" y="504206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23293E45-D168-482C-9652-6FBB2F3310AF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71F752E8-43B8-42A2-AE69-0E055C64A36E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B8F11A8C-3457-4CEF-ABE9-18F80092A8E3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8264AFAE-340C-4D7A-BE1F-31F99FA54F7B}"/>
              </a:ext>
            </a:extLst>
          </xdr:cNvPr>
          <xdr:cNvSpPr txBox="1"/>
        </xdr:nvSpPr>
        <xdr:spPr>
          <a:xfrm>
            <a:off x="2694736" y="93995"/>
            <a:ext cx="4315664" cy="429879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105">
                <a:latin typeface="DejaVu Sans"/>
                <a:cs typeface="DejaVu Sans"/>
              </a:rPr>
              <a:t>M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</a:t>
            </a:r>
            <a:r>
              <a:rPr sz="1200" b="1" spc="200">
                <a:latin typeface="DejaVu Sans"/>
                <a:cs typeface="DejaVu Sans"/>
              </a:rPr>
              <a:t>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EF5EABD2-18CF-441E-82B6-7171FE8287C3}"/>
              </a:ext>
            </a:extLst>
          </xdr:cNvPr>
          <xdr:cNvSpPr txBox="1"/>
        </xdr:nvSpPr>
        <xdr:spPr>
          <a:xfrm>
            <a:off x="3228575" y="521478"/>
            <a:ext cx="1876825" cy="259572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3272B7D8-82EA-40AB-A32B-00C2D1479182}"/>
              </a:ext>
            </a:extLst>
          </xdr:cNvPr>
          <xdr:cNvSpPr txBox="1"/>
        </xdr:nvSpPr>
        <xdr:spPr>
          <a:xfrm>
            <a:off x="5029988" y="504206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1</xdr:col>
      <xdr:colOff>752475</xdr:colOff>
      <xdr:row>25</xdr:row>
      <xdr:rowOff>114297</xdr:rowOff>
    </xdr:from>
    <xdr:to>
      <xdr:col>29</xdr:col>
      <xdr:colOff>400050</xdr:colOff>
      <xdr:row>48</xdr:row>
      <xdr:rowOff>95249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55192A6-AB7C-49AC-B9CB-5D810831B3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E55B31EE-BF0A-4ECB-8C2D-1A47B7F6CF1B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E2A27FC-4558-4823-AC8A-9E02AEAF895F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63F8A2C0-FD4F-4F09-AB73-3CDC9D3AB512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A41DC80A-E519-43A2-B48C-55C594859CC2}"/>
              </a:ext>
            </a:extLst>
          </xdr:cNvPr>
          <xdr:cNvSpPr txBox="1"/>
        </xdr:nvSpPr>
        <xdr:spPr>
          <a:xfrm>
            <a:off x="2694736" y="93995"/>
            <a:ext cx="4315664" cy="429879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105">
                <a:latin typeface="DejaVu Sans"/>
                <a:cs typeface="DejaVu Sans"/>
              </a:rPr>
              <a:t>M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</a:t>
            </a:r>
            <a:r>
              <a:rPr sz="1200" b="1" spc="200">
                <a:latin typeface="DejaVu Sans"/>
                <a:cs typeface="DejaVu Sans"/>
              </a:rPr>
              <a:t>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2DD60222-48C6-4FB2-94F1-C9AF21FE8046}"/>
              </a:ext>
            </a:extLst>
          </xdr:cNvPr>
          <xdr:cNvSpPr txBox="1"/>
        </xdr:nvSpPr>
        <xdr:spPr>
          <a:xfrm>
            <a:off x="3228575" y="521478"/>
            <a:ext cx="1876825" cy="259572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F3A32FBB-2582-430C-8B05-730C29F3C0A9}"/>
              </a:ext>
            </a:extLst>
          </xdr:cNvPr>
          <xdr:cNvSpPr txBox="1"/>
        </xdr:nvSpPr>
        <xdr:spPr>
          <a:xfrm>
            <a:off x="5029988" y="504206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4</xdr:col>
      <xdr:colOff>114301</xdr:colOff>
      <xdr:row>26</xdr:row>
      <xdr:rowOff>76199</xdr:rowOff>
    </xdr:from>
    <xdr:to>
      <xdr:col>28</xdr:col>
      <xdr:colOff>247650</xdr:colOff>
      <xdr:row>44</xdr:row>
      <xdr:rowOff>28574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A101CC3-0784-47F1-827B-3789F0CEF9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DD7B1EE9-EB84-4E85-8654-E6A8F74726AA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335CFD0D-DFD7-4DFD-9325-9E4EEFEC3488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04683E13-2A73-4603-BD09-AFAB40525AFE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2AB1800B-4293-4153-9B69-ADC2ACB62114}"/>
              </a:ext>
            </a:extLst>
          </xdr:cNvPr>
          <xdr:cNvSpPr txBox="1"/>
        </xdr:nvSpPr>
        <xdr:spPr>
          <a:xfrm>
            <a:off x="2694736" y="93995"/>
            <a:ext cx="4315664" cy="429879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105">
                <a:latin typeface="DejaVu Sans"/>
                <a:cs typeface="DejaVu Sans"/>
              </a:rPr>
              <a:t>M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</a:t>
            </a:r>
            <a:r>
              <a:rPr sz="1200" b="1" spc="200">
                <a:latin typeface="DejaVu Sans"/>
                <a:cs typeface="DejaVu Sans"/>
              </a:rPr>
              <a:t>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58E0A1CF-8B25-4794-8C21-258D5E3D1C8B}"/>
              </a:ext>
            </a:extLst>
          </xdr:cNvPr>
          <xdr:cNvSpPr txBox="1"/>
        </xdr:nvSpPr>
        <xdr:spPr>
          <a:xfrm>
            <a:off x="3228575" y="521478"/>
            <a:ext cx="1876825" cy="259572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4884CF7A-0046-4435-9B8A-6EB0009FBC69}"/>
              </a:ext>
            </a:extLst>
          </xdr:cNvPr>
          <xdr:cNvSpPr txBox="1"/>
        </xdr:nvSpPr>
        <xdr:spPr>
          <a:xfrm>
            <a:off x="5029988" y="504206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6</xdr:col>
      <xdr:colOff>266699</xdr:colOff>
      <xdr:row>26</xdr:row>
      <xdr:rowOff>9524</xdr:rowOff>
    </xdr:from>
    <xdr:to>
      <xdr:col>29</xdr:col>
      <xdr:colOff>47625</xdr:colOff>
      <xdr:row>42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24F2F70-2373-47EB-9AC3-E1DCBB3D08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BA1E3992-4240-48E9-A109-7323E6A7845C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C998DBF2-8CEF-46A2-B637-EA08B92BDD17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C918228E-27F8-455E-B1F3-AD97038E3639}"/>
              </a:ext>
            </a:extLst>
          </xdr:cNvPr>
          <xdr:cNvSpPr txBox="1"/>
        </xdr:nvSpPr>
        <xdr:spPr>
          <a:xfrm>
            <a:off x="69265" y="9414"/>
            <a:ext cx="2642870" cy="8515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AC71713D-0441-4857-821A-FDC6A440D011}"/>
              </a:ext>
            </a:extLst>
          </xdr:cNvPr>
          <xdr:cNvSpPr txBox="1"/>
        </xdr:nvSpPr>
        <xdr:spPr>
          <a:xfrm>
            <a:off x="2694736" y="93995"/>
            <a:ext cx="4315664" cy="429879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105">
                <a:latin typeface="DejaVu Sans"/>
                <a:cs typeface="DejaVu Sans"/>
              </a:rPr>
              <a:t>M</a:t>
            </a:r>
            <a:r>
              <a:rPr sz="1200" b="1" spc="-40">
                <a:latin typeface="DejaVu Sans"/>
                <a:cs typeface="DejaVu Sans"/>
              </a:rPr>
              <a:t>PORT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</a:t>
            </a:r>
            <a:r>
              <a:rPr sz="1200" b="1" spc="200">
                <a:latin typeface="DejaVu Sans"/>
                <a:cs typeface="DejaVu Sans"/>
              </a:rPr>
              <a:t> 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67" baseline="4629">
                <a:latin typeface="DejaVu Sans"/>
                <a:cs typeface="DejaVu Sans"/>
              </a:rPr>
              <a:t>O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0" baseline="4629">
                <a:latin typeface="DejaVu Sans"/>
                <a:cs typeface="DejaVu Sans"/>
              </a:rPr>
              <a:t>O</a:t>
            </a:r>
            <a:r>
              <a:rPr sz="1800" b="1" spc="-262" baseline="4629">
                <a:latin typeface="DejaVu Sans"/>
                <a:cs typeface="DejaVu Sans"/>
              </a:rPr>
              <a:t> </a:t>
            </a:r>
            <a:r>
              <a:rPr sz="1800" b="1" spc="-127" baseline="4629">
                <a:latin typeface="DejaVu Sans"/>
                <a:cs typeface="DejaVu Sans"/>
              </a:rPr>
              <a:t>(</a:t>
            </a:r>
            <a:r>
              <a:rPr sz="1800" b="1" spc="-97" baseline="4629">
                <a:latin typeface="DejaVu Sans"/>
                <a:cs typeface="DejaVu Sans"/>
              </a:rPr>
              <a:t>Ve</a:t>
            </a:r>
            <a:r>
              <a:rPr sz="1800" b="1" spc="-104" baseline="4629">
                <a:latin typeface="DejaVu Sans"/>
                <a:cs typeface="DejaVu Sans"/>
              </a:rPr>
              <a:t>h</a:t>
            </a:r>
            <a:r>
              <a:rPr sz="1800" b="1" spc="-60" baseline="4629">
                <a:latin typeface="DejaVu Sans"/>
                <a:cs typeface="DejaVu Sans"/>
              </a:rPr>
              <a:t>i</a:t>
            </a:r>
            <a:r>
              <a:rPr sz="1800" b="1" spc="-37" baseline="4629">
                <a:latin typeface="DejaVu Sans"/>
                <a:cs typeface="DejaVu Sans"/>
              </a:rPr>
              <a:t>c</a:t>
            </a:r>
            <a:r>
              <a:rPr sz="1800" b="1" spc="-67" baseline="4629">
                <a:latin typeface="DejaVu Sans"/>
                <a:cs typeface="DejaVu Sans"/>
              </a:rPr>
              <a:t>l</a:t>
            </a:r>
            <a:r>
              <a:rPr sz="1800" b="1" spc="-112" baseline="4629">
                <a:latin typeface="DejaVu Sans"/>
                <a:cs typeface="DejaVu Sans"/>
              </a:rPr>
              <a:t>e</a:t>
            </a:r>
            <a:r>
              <a:rPr sz="1800" b="1" spc="-44" baseline="4629">
                <a:latin typeface="DejaVu Sans"/>
                <a:cs typeface="DejaVu Sans"/>
              </a:rPr>
              <a:t>s</a:t>
            </a:r>
            <a:r>
              <a:rPr sz="1800" b="1" spc="0" baseline="4629">
                <a:latin typeface="DejaVu Sans"/>
                <a:cs typeface="DejaVu Sans"/>
              </a:rPr>
              <a:t>)</a:t>
            </a:r>
            <a:r>
              <a:rPr sz="1800" b="1" spc="-247" baseline="4629">
                <a:latin typeface="DejaVu Sans"/>
                <a:cs typeface="DejaVu Sans"/>
              </a:rPr>
              <a:t> </a:t>
            </a:r>
            <a:r>
              <a:rPr sz="1800" b="1" spc="-75" baseline="4629">
                <a:latin typeface="DejaVu Sans"/>
                <a:cs typeface="DejaVu Sans"/>
              </a:rPr>
              <a:t>T</a:t>
            </a:r>
            <a:r>
              <a:rPr sz="1800" b="1" spc="-52" baseline="4629">
                <a:latin typeface="DejaVu Sans"/>
                <a:cs typeface="DejaVu Sans"/>
              </a:rPr>
              <a:t>R</a:t>
            </a:r>
            <a:r>
              <a:rPr sz="1800" b="1" spc="-82" baseline="4629">
                <a:latin typeface="DejaVu Sans"/>
                <a:cs typeface="DejaVu Sans"/>
              </a:rPr>
              <a:t>AFFI</a:t>
            </a:r>
            <a:r>
              <a:rPr sz="1800" b="1" spc="0" baseline="4629">
                <a:latin typeface="DejaVu Sans"/>
                <a:cs typeface="DejaVu Sans"/>
              </a:rPr>
              <a:t>C </a:t>
            </a:r>
            <a:r>
              <a:rPr sz="1800" b="1" spc="-277" baseline="4629">
                <a:latin typeface="DejaVu Sans"/>
                <a:cs typeface="DejaVu Sans"/>
              </a:rPr>
              <a:t> </a:t>
            </a:r>
            <a:r>
              <a:rPr sz="1800" b="1" spc="-97" baseline="4629">
                <a:latin typeface="DejaVu Sans"/>
                <a:cs typeface="DejaVu Sans"/>
              </a:rPr>
              <a:t>V</a:t>
            </a:r>
            <a:r>
              <a:rPr sz="1800" b="1" spc="-104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  <a:r>
              <a:rPr sz="1800" b="1" spc="217" baseline="4629">
                <a:latin typeface="DejaVu Sans"/>
                <a:cs typeface="DejaVu Sans"/>
              </a:rPr>
              <a:t> </a:t>
            </a:r>
            <a:r>
              <a:rPr sz="1800" b="1" spc="-82" baseline="4629">
                <a:latin typeface="DejaVu Sans"/>
                <a:cs typeface="DejaVu Sans"/>
              </a:rPr>
              <a:t>AQA</a:t>
            </a:r>
            <a:r>
              <a:rPr sz="1800" b="1" spc="-44" baseline="4629">
                <a:latin typeface="DejaVu Sans"/>
                <a:cs typeface="DejaVu Sans"/>
              </a:rPr>
              <a:t>B</a:t>
            </a:r>
            <a:r>
              <a:rPr sz="1800" b="1" spc="0" baseline="4629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EE39D848-D83B-4B38-AC1E-130B22B52386}"/>
              </a:ext>
            </a:extLst>
          </xdr:cNvPr>
          <xdr:cNvSpPr txBox="1"/>
        </xdr:nvSpPr>
        <xdr:spPr>
          <a:xfrm>
            <a:off x="3228575" y="521478"/>
            <a:ext cx="1876825" cy="259572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5C55A17B-42F8-4EBA-A4CA-D56EE38B742D}"/>
              </a:ext>
            </a:extLst>
          </xdr:cNvPr>
          <xdr:cNvSpPr txBox="1"/>
        </xdr:nvSpPr>
        <xdr:spPr>
          <a:xfrm>
            <a:off x="5029988" y="504206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7</xdr:col>
      <xdr:colOff>47624</xdr:colOff>
      <xdr:row>27</xdr:row>
      <xdr:rowOff>104774</xdr:rowOff>
    </xdr:from>
    <xdr:to>
      <xdr:col>29</xdr:col>
      <xdr:colOff>314325</xdr:colOff>
      <xdr:row>44</xdr:row>
      <xdr:rowOff>47625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0B26F02-EF8C-4F71-BDCE-2EF4667411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E21"/>
  <sheetViews>
    <sheetView workbookViewId="0"/>
  </sheetViews>
  <sheetFormatPr defaultRowHeight="12.75"/>
  <cols>
    <col min="2" max="2" width="15.1640625" customWidth="1"/>
    <col min="3" max="3" width="5.6640625" bestFit="1" customWidth="1"/>
    <col min="4" max="4" width="4.1640625" bestFit="1" customWidth="1"/>
    <col min="5" max="5" width="5.83203125" bestFit="1" customWidth="1"/>
    <col min="6" max="6" width="6.1640625" bestFit="1" customWidth="1"/>
    <col min="7" max="7" width="5.1640625" bestFit="1" customWidth="1"/>
    <col min="8" max="8" width="6.83203125" customWidth="1"/>
    <col min="9" max="9" width="5.83203125" bestFit="1" customWidth="1"/>
    <col min="10" max="10" width="6.83203125" customWidth="1"/>
    <col min="11" max="11" width="4.6640625" customWidth="1"/>
    <col min="12" max="12" width="5.83203125" customWidth="1"/>
    <col min="13" max="13" width="4.6640625" customWidth="1"/>
    <col min="14" max="14" width="5.83203125" customWidth="1"/>
    <col min="15" max="15" width="6.1640625" bestFit="1" customWidth="1"/>
    <col min="16" max="18" width="5.83203125" customWidth="1"/>
    <col min="19" max="19" width="6.1640625" bestFit="1" customWidth="1"/>
    <col min="20" max="20" width="5.83203125" customWidth="1"/>
    <col min="21" max="21" width="4.6640625" customWidth="1"/>
    <col min="22" max="24" width="5.83203125" customWidth="1"/>
    <col min="25" max="25" width="4.6640625" customWidth="1"/>
    <col min="26" max="26" width="6.1640625" bestFit="1" customWidth="1"/>
    <col min="27" max="27" width="5.83203125" bestFit="1" customWidth="1"/>
    <col min="28" max="28" width="5.83203125" customWidth="1"/>
    <col min="29" max="30" width="8" customWidth="1"/>
    <col min="31" max="31" width="6.83203125" customWidth="1"/>
  </cols>
  <sheetData>
    <row r="3" spans="2:31" ht="72" customHeight="1"/>
    <row r="4" spans="2:31" ht="21.75" customHeight="1"/>
    <row r="5" spans="2:31" ht="15.75" customHeight="1">
      <c r="B5" s="53" t="s">
        <v>0</v>
      </c>
      <c r="C5" s="56" t="s">
        <v>1</v>
      </c>
      <c r="D5" s="57"/>
      <c r="E5" s="49" t="s">
        <v>2</v>
      </c>
      <c r="F5" s="50"/>
      <c r="G5" s="49" t="s">
        <v>3</v>
      </c>
      <c r="H5" s="50"/>
      <c r="I5" s="49" t="s">
        <v>4</v>
      </c>
      <c r="J5" s="50"/>
      <c r="K5" s="53" t="s">
        <v>5</v>
      </c>
      <c r="L5" s="54"/>
      <c r="M5" s="53" t="s">
        <v>6</v>
      </c>
      <c r="N5" s="54"/>
      <c r="O5" s="49" t="s">
        <v>7</v>
      </c>
      <c r="P5" s="50"/>
      <c r="Q5" s="53" t="s">
        <v>8</v>
      </c>
      <c r="R5" s="54"/>
      <c r="S5" s="49" t="s">
        <v>9</v>
      </c>
      <c r="T5" s="50"/>
      <c r="U5" s="47" t="s">
        <v>10</v>
      </c>
      <c r="V5" s="48"/>
      <c r="W5" s="49" t="s">
        <v>11</v>
      </c>
      <c r="X5" s="50"/>
      <c r="Y5" s="47" t="s">
        <v>12</v>
      </c>
      <c r="Z5" s="48"/>
      <c r="AA5" s="47" t="s">
        <v>13</v>
      </c>
      <c r="AB5" s="48"/>
      <c r="AC5" s="51" t="s">
        <v>14</v>
      </c>
      <c r="AD5" s="52"/>
      <c r="AE5" s="2" t="s">
        <v>15</v>
      </c>
    </row>
    <row r="6" spans="2:31" ht="14.45" customHeight="1">
      <c r="B6" s="55"/>
      <c r="C6" s="2" t="s">
        <v>16</v>
      </c>
      <c r="D6" s="3" t="s">
        <v>15</v>
      </c>
      <c r="E6" s="4" t="s">
        <v>17</v>
      </c>
      <c r="F6" s="4" t="s">
        <v>18</v>
      </c>
      <c r="G6" s="2" t="s">
        <v>19</v>
      </c>
      <c r="H6" s="2" t="s">
        <v>20</v>
      </c>
      <c r="I6" s="5" t="s">
        <v>17</v>
      </c>
      <c r="J6" s="2" t="s">
        <v>18</v>
      </c>
      <c r="K6" s="2" t="s">
        <v>19</v>
      </c>
      <c r="L6" s="2" t="s">
        <v>18</v>
      </c>
      <c r="M6" s="2" t="s">
        <v>17</v>
      </c>
      <c r="N6" s="2" t="s">
        <v>18</v>
      </c>
      <c r="O6" s="2" t="s">
        <v>17</v>
      </c>
      <c r="P6" s="2" t="s">
        <v>18</v>
      </c>
      <c r="Q6" s="2" t="s">
        <v>17</v>
      </c>
      <c r="R6" s="2" t="s">
        <v>18</v>
      </c>
      <c r="S6" s="2" t="s">
        <v>17</v>
      </c>
      <c r="T6" s="2" t="s">
        <v>18</v>
      </c>
      <c r="U6" s="2" t="s">
        <v>17</v>
      </c>
      <c r="V6" s="2" t="s">
        <v>18</v>
      </c>
      <c r="W6" s="2" t="s">
        <v>17</v>
      </c>
      <c r="X6" s="2" t="s">
        <v>18</v>
      </c>
      <c r="Y6" s="2" t="s">
        <v>17</v>
      </c>
      <c r="Z6" s="2" t="s">
        <v>18</v>
      </c>
      <c r="AA6" s="2" t="s">
        <v>17</v>
      </c>
      <c r="AB6" s="2" t="s">
        <v>18</v>
      </c>
      <c r="AC6" s="5" t="s">
        <v>17</v>
      </c>
      <c r="AD6" s="2" t="s">
        <v>18</v>
      </c>
      <c r="AE6" s="2" t="s">
        <v>17</v>
      </c>
    </row>
    <row r="7" spans="2:31" ht="13.5" customHeight="1">
      <c r="B7" s="7" t="s">
        <v>22</v>
      </c>
      <c r="C7" s="1">
        <v>20</v>
      </c>
      <c r="D7" s="1">
        <v>9</v>
      </c>
      <c r="E7" s="1">
        <v>6</v>
      </c>
      <c r="F7" s="1">
        <v>54</v>
      </c>
      <c r="G7" s="1">
        <v>219</v>
      </c>
      <c r="H7" s="1">
        <v>692</v>
      </c>
      <c r="I7" s="1">
        <v>2006</v>
      </c>
      <c r="J7" s="1">
        <v>3410</v>
      </c>
      <c r="K7" s="1">
        <v>105</v>
      </c>
      <c r="L7" s="1">
        <v>462</v>
      </c>
      <c r="M7" s="1">
        <v>2204</v>
      </c>
      <c r="N7" s="1">
        <v>4014</v>
      </c>
      <c r="O7" s="1">
        <v>0</v>
      </c>
      <c r="P7" s="1">
        <v>0</v>
      </c>
      <c r="Q7" s="1">
        <v>994</v>
      </c>
      <c r="R7" s="1">
        <v>1641</v>
      </c>
      <c r="S7" s="1">
        <v>2562</v>
      </c>
      <c r="T7" s="1">
        <v>4223</v>
      </c>
      <c r="U7" s="1">
        <v>2197</v>
      </c>
      <c r="V7" s="1">
        <v>3748</v>
      </c>
      <c r="W7" s="1">
        <v>370</v>
      </c>
      <c r="X7" s="1">
        <v>733</v>
      </c>
      <c r="Y7" s="1">
        <v>2088</v>
      </c>
      <c r="Z7" s="1">
        <v>3467</v>
      </c>
      <c r="AA7" s="1">
        <v>551</v>
      </c>
      <c r="AB7" s="1">
        <v>941</v>
      </c>
      <c r="AC7" s="1">
        <f>SUM(E7,G7,I7,K7,M7,O7,Q7,S7,U7,W7,Y7,AA7)</f>
        <v>13302</v>
      </c>
      <c r="AD7" s="1">
        <f>SUM(F7,H7,J7,L7,N7,P7,R7,T7,V7,X7,Z7,AB7)</f>
        <v>23385</v>
      </c>
      <c r="AE7" s="27">
        <v>13</v>
      </c>
    </row>
    <row r="8" spans="2:31" ht="13.5" customHeight="1">
      <c r="B8" s="7" t="s">
        <v>23</v>
      </c>
      <c r="C8" s="1">
        <v>35</v>
      </c>
      <c r="D8" s="1">
        <v>15</v>
      </c>
      <c r="E8" s="1">
        <v>705</v>
      </c>
      <c r="F8" s="1">
        <v>2128</v>
      </c>
      <c r="G8" s="1">
        <v>2342</v>
      </c>
      <c r="H8" s="1">
        <v>5188</v>
      </c>
      <c r="I8" s="1">
        <v>2915</v>
      </c>
      <c r="J8" s="1">
        <v>5991</v>
      </c>
      <c r="K8" s="1">
        <v>675</v>
      </c>
      <c r="L8" s="1">
        <v>2250</v>
      </c>
      <c r="M8" s="1">
        <v>899</v>
      </c>
      <c r="N8" s="1">
        <v>3300</v>
      </c>
      <c r="O8" s="1">
        <v>2224</v>
      </c>
      <c r="P8" s="1">
        <v>4682</v>
      </c>
      <c r="Q8" s="1">
        <v>3859</v>
      </c>
      <c r="R8" s="1">
        <v>8923</v>
      </c>
      <c r="S8" s="1">
        <v>1821</v>
      </c>
      <c r="T8" s="1">
        <v>3580</v>
      </c>
      <c r="U8" s="1">
        <v>737</v>
      </c>
      <c r="V8" s="1">
        <v>2318</v>
      </c>
      <c r="W8" s="1">
        <v>670</v>
      </c>
      <c r="X8" s="1">
        <v>2018</v>
      </c>
      <c r="Y8" s="1">
        <v>902</v>
      </c>
      <c r="Z8" s="1">
        <v>3136</v>
      </c>
      <c r="AA8" s="1">
        <v>279</v>
      </c>
      <c r="AB8" s="1">
        <v>1062</v>
      </c>
      <c r="AC8" s="1">
        <f t="shared" ref="AC8:AC20" si="0">SUM(E8,G8,I8,K8,M8,O8,Q8,S8,U8,W8,Y8,AA8)</f>
        <v>18028</v>
      </c>
      <c r="AD8" s="1">
        <f t="shared" ref="AD8:AD20" si="1">SUM(F8,H8,J8,L8,N8,P8,R8,T8,V8,X8,Z8,AB8)</f>
        <v>44576</v>
      </c>
      <c r="AE8" s="27">
        <v>18</v>
      </c>
    </row>
    <row r="9" spans="2:31" ht="13.5" customHeight="1">
      <c r="B9" s="7" t="s">
        <v>73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177</v>
      </c>
      <c r="AB9" s="1">
        <v>397</v>
      </c>
      <c r="AC9" s="1">
        <f t="shared" si="0"/>
        <v>177</v>
      </c>
      <c r="AD9" s="1">
        <f t="shared" si="1"/>
        <v>397</v>
      </c>
      <c r="AE9" s="27">
        <v>0</v>
      </c>
    </row>
    <row r="10" spans="2:31" ht="13.5" customHeight="1">
      <c r="B10" s="7" t="s">
        <v>24</v>
      </c>
      <c r="C10" s="1">
        <v>15</v>
      </c>
      <c r="D10" s="1">
        <v>6</v>
      </c>
      <c r="E10" s="1">
        <v>0</v>
      </c>
      <c r="F10" s="1">
        <v>0</v>
      </c>
      <c r="G10" s="1">
        <v>1257</v>
      </c>
      <c r="H10" s="1">
        <v>2104</v>
      </c>
      <c r="I10" s="1">
        <v>729</v>
      </c>
      <c r="J10" s="1">
        <v>1186</v>
      </c>
      <c r="K10" s="1">
        <v>646</v>
      </c>
      <c r="L10" s="1">
        <v>1085</v>
      </c>
      <c r="M10" s="1">
        <v>0</v>
      </c>
      <c r="N10" s="1">
        <v>0</v>
      </c>
      <c r="O10" s="1">
        <v>5915</v>
      </c>
      <c r="P10" s="1">
        <v>10172</v>
      </c>
      <c r="Q10" s="1">
        <v>0</v>
      </c>
      <c r="R10" s="1">
        <v>0</v>
      </c>
      <c r="S10" s="1">
        <v>0</v>
      </c>
      <c r="T10" s="1">
        <v>0</v>
      </c>
      <c r="U10" s="1">
        <v>2497</v>
      </c>
      <c r="V10" s="1">
        <v>4048</v>
      </c>
      <c r="W10" s="1">
        <v>2471</v>
      </c>
      <c r="X10" s="1">
        <v>3936</v>
      </c>
      <c r="Y10" s="1">
        <v>1472</v>
      </c>
      <c r="Z10" s="1">
        <v>2245</v>
      </c>
      <c r="AA10" s="1">
        <v>3668</v>
      </c>
      <c r="AB10" s="1">
        <v>6041</v>
      </c>
      <c r="AC10" s="1">
        <f t="shared" si="0"/>
        <v>18655</v>
      </c>
      <c r="AD10" s="1">
        <f t="shared" si="1"/>
        <v>30817</v>
      </c>
      <c r="AE10" s="27">
        <v>19</v>
      </c>
    </row>
    <row r="11" spans="2:31" ht="13.5" customHeight="1">
      <c r="B11" s="7" t="s">
        <v>25</v>
      </c>
      <c r="C11" s="1">
        <v>28</v>
      </c>
      <c r="D11" s="1">
        <v>12</v>
      </c>
      <c r="E11" s="1">
        <v>25</v>
      </c>
      <c r="F11" s="1">
        <v>258</v>
      </c>
      <c r="G11" s="1">
        <v>23</v>
      </c>
      <c r="H11" s="1">
        <v>240</v>
      </c>
      <c r="I11" s="1">
        <v>19</v>
      </c>
      <c r="J11" s="1">
        <v>238</v>
      </c>
      <c r="K11" s="1">
        <v>27</v>
      </c>
      <c r="L11" s="1">
        <v>290</v>
      </c>
      <c r="M11" s="1">
        <v>43</v>
      </c>
      <c r="N11" s="1">
        <v>446</v>
      </c>
      <c r="O11" s="1">
        <v>15</v>
      </c>
      <c r="P11" s="1">
        <v>134</v>
      </c>
      <c r="Q11" s="1">
        <v>24</v>
      </c>
      <c r="R11" s="1">
        <v>0</v>
      </c>
      <c r="S11" s="1">
        <v>30</v>
      </c>
      <c r="T11" s="1">
        <v>246</v>
      </c>
      <c r="U11" s="1">
        <v>25</v>
      </c>
      <c r="V11" s="1">
        <v>269</v>
      </c>
      <c r="W11" s="1">
        <v>16</v>
      </c>
      <c r="X11" s="1">
        <v>184</v>
      </c>
      <c r="Y11" s="1">
        <v>15</v>
      </c>
      <c r="Z11" s="1">
        <v>110</v>
      </c>
      <c r="AA11" s="1">
        <v>9</v>
      </c>
      <c r="AB11" s="1">
        <v>120</v>
      </c>
      <c r="AC11" s="1">
        <f t="shared" si="0"/>
        <v>271</v>
      </c>
      <c r="AD11" s="1">
        <f t="shared" si="1"/>
        <v>2535</v>
      </c>
      <c r="AE11" s="27">
        <v>0</v>
      </c>
    </row>
    <row r="12" spans="2:31" ht="13.5" customHeight="1">
      <c r="B12" s="7" t="s">
        <v>26</v>
      </c>
      <c r="C12" s="1">
        <v>29</v>
      </c>
      <c r="D12" s="1">
        <v>12</v>
      </c>
      <c r="E12" s="1">
        <v>1289</v>
      </c>
      <c r="F12" s="1">
        <v>3049</v>
      </c>
      <c r="G12" s="1">
        <v>80</v>
      </c>
      <c r="H12" s="1">
        <v>269</v>
      </c>
      <c r="I12" s="1">
        <v>114</v>
      </c>
      <c r="J12" s="1">
        <v>304</v>
      </c>
      <c r="K12" s="1">
        <v>1198</v>
      </c>
      <c r="L12" s="1">
        <v>2725</v>
      </c>
      <c r="M12" s="1">
        <v>1805</v>
      </c>
      <c r="N12" s="1">
        <v>3929</v>
      </c>
      <c r="O12" s="1">
        <v>149</v>
      </c>
      <c r="P12" s="1">
        <v>557</v>
      </c>
      <c r="Q12" s="1">
        <v>815</v>
      </c>
      <c r="R12" s="1">
        <v>1787</v>
      </c>
      <c r="S12" s="1">
        <v>1348</v>
      </c>
      <c r="T12" s="1">
        <v>2383</v>
      </c>
      <c r="U12" s="1">
        <v>2008</v>
      </c>
      <c r="V12" s="1">
        <v>4600</v>
      </c>
      <c r="W12" s="1">
        <v>82</v>
      </c>
      <c r="X12" s="1">
        <v>209</v>
      </c>
      <c r="Y12" s="1">
        <v>1657</v>
      </c>
      <c r="Z12" s="1">
        <v>3230</v>
      </c>
      <c r="AA12" s="1">
        <v>303</v>
      </c>
      <c r="AB12" s="1">
        <v>1441</v>
      </c>
      <c r="AC12" s="1">
        <f t="shared" si="0"/>
        <v>10848</v>
      </c>
      <c r="AD12" s="1">
        <f t="shared" si="1"/>
        <v>24483</v>
      </c>
      <c r="AE12" s="27">
        <v>11</v>
      </c>
    </row>
    <row r="13" spans="2:31" ht="13.5" customHeight="1">
      <c r="B13" s="7" t="s">
        <v>27</v>
      </c>
      <c r="C13" s="1">
        <v>12</v>
      </c>
      <c r="D13" s="1">
        <v>5</v>
      </c>
      <c r="E13" s="1">
        <v>228</v>
      </c>
      <c r="F13" s="1">
        <v>324</v>
      </c>
      <c r="G13" s="1">
        <v>178</v>
      </c>
      <c r="H13" s="1">
        <v>254</v>
      </c>
      <c r="I13" s="1">
        <v>0</v>
      </c>
      <c r="J13" s="1">
        <v>0</v>
      </c>
      <c r="K13" s="1">
        <v>211</v>
      </c>
      <c r="L13" s="1">
        <v>441</v>
      </c>
      <c r="M13" s="1">
        <v>136</v>
      </c>
      <c r="N13" s="1">
        <v>448</v>
      </c>
      <c r="O13" s="1">
        <v>0</v>
      </c>
      <c r="P13" s="1">
        <v>0</v>
      </c>
      <c r="Q13" s="1">
        <v>391</v>
      </c>
      <c r="R13" s="1">
        <v>621</v>
      </c>
      <c r="S13" s="1">
        <v>101</v>
      </c>
      <c r="T13" s="1">
        <v>226</v>
      </c>
      <c r="U13" s="1">
        <v>191</v>
      </c>
      <c r="V13" s="1">
        <v>352</v>
      </c>
      <c r="W13" s="1">
        <v>242</v>
      </c>
      <c r="X13" s="1">
        <v>474</v>
      </c>
      <c r="Y13" s="1">
        <v>609</v>
      </c>
      <c r="Z13" s="1">
        <v>966</v>
      </c>
      <c r="AA13" s="1">
        <v>158</v>
      </c>
      <c r="AB13" s="1">
        <v>194</v>
      </c>
      <c r="AC13" s="1">
        <f t="shared" si="0"/>
        <v>2445</v>
      </c>
      <c r="AD13" s="1">
        <f t="shared" si="1"/>
        <v>4300</v>
      </c>
      <c r="AE13" s="27">
        <v>2</v>
      </c>
    </row>
    <row r="14" spans="2:31" ht="13.5" customHeight="1">
      <c r="B14" s="7" t="s">
        <v>28</v>
      </c>
      <c r="C14" s="1">
        <v>24</v>
      </c>
      <c r="D14" s="1">
        <v>10</v>
      </c>
      <c r="E14" s="1">
        <v>0</v>
      </c>
      <c r="F14" s="1">
        <v>0</v>
      </c>
      <c r="G14" s="1">
        <v>0</v>
      </c>
      <c r="H14" s="1">
        <v>0</v>
      </c>
      <c r="I14" s="1">
        <v>221</v>
      </c>
      <c r="J14" s="1">
        <v>851</v>
      </c>
      <c r="K14" s="1">
        <v>532</v>
      </c>
      <c r="L14" s="1">
        <v>2018</v>
      </c>
      <c r="M14" s="1">
        <v>365</v>
      </c>
      <c r="N14" s="1">
        <v>1025</v>
      </c>
      <c r="O14" s="1">
        <v>260</v>
      </c>
      <c r="P14" s="1">
        <v>1704</v>
      </c>
      <c r="Q14" s="1">
        <v>288</v>
      </c>
      <c r="R14" s="1">
        <v>1518</v>
      </c>
      <c r="S14" s="1">
        <v>129</v>
      </c>
      <c r="T14" s="1">
        <v>550</v>
      </c>
      <c r="U14" s="1">
        <v>177</v>
      </c>
      <c r="V14" s="1">
        <v>685</v>
      </c>
      <c r="W14" s="1">
        <v>439</v>
      </c>
      <c r="X14" s="1">
        <v>1949</v>
      </c>
      <c r="Y14" s="1">
        <v>163</v>
      </c>
      <c r="Z14" s="1">
        <v>506</v>
      </c>
      <c r="AA14" s="1">
        <v>340</v>
      </c>
      <c r="AB14" s="1">
        <v>2110</v>
      </c>
      <c r="AC14" s="1">
        <f t="shared" si="0"/>
        <v>2914</v>
      </c>
      <c r="AD14" s="1">
        <f t="shared" si="1"/>
        <v>12916</v>
      </c>
      <c r="AE14" s="27">
        <v>3</v>
      </c>
    </row>
    <row r="15" spans="2:31" ht="13.5" customHeight="1">
      <c r="B15" s="7" t="s">
        <v>29</v>
      </c>
      <c r="C15" s="1">
        <v>32</v>
      </c>
      <c r="D15" s="1">
        <v>14</v>
      </c>
      <c r="E15" s="1">
        <v>2465</v>
      </c>
      <c r="F15" s="1">
        <v>5098</v>
      </c>
      <c r="G15" s="1">
        <v>1969</v>
      </c>
      <c r="H15" s="1">
        <v>3880</v>
      </c>
      <c r="I15" s="1">
        <v>3099</v>
      </c>
      <c r="J15" s="1">
        <v>5503</v>
      </c>
      <c r="K15" s="1">
        <v>4525</v>
      </c>
      <c r="L15" s="1">
        <v>7990</v>
      </c>
      <c r="M15" s="1">
        <v>910</v>
      </c>
      <c r="N15" s="1">
        <v>1808</v>
      </c>
      <c r="O15" s="1">
        <v>1181</v>
      </c>
      <c r="P15" s="1">
        <v>2467</v>
      </c>
      <c r="Q15" s="1">
        <v>2416</v>
      </c>
      <c r="R15" s="1">
        <v>5110</v>
      </c>
      <c r="S15" s="1">
        <v>4049</v>
      </c>
      <c r="T15" s="1">
        <v>7989</v>
      </c>
      <c r="U15" s="1">
        <v>900</v>
      </c>
      <c r="V15" s="1">
        <v>1643</v>
      </c>
      <c r="W15" s="1">
        <v>3261</v>
      </c>
      <c r="X15" s="1">
        <v>5556</v>
      </c>
      <c r="Y15" s="1">
        <v>1829</v>
      </c>
      <c r="Z15" s="1">
        <v>3282</v>
      </c>
      <c r="AA15" s="1">
        <v>1455</v>
      </c>
      <c r="AB15" s="1">
        <v>3047</v>
      </c>
      <c r="AC15" s="1">
        <f t="shared" si="0"/>
        <v>28059</v>
      </c>
      <c r="AD15" s="1">
        <f t="shared" si="1"/>
        <v>53373</v>
      </c>
      <c r="AE15" s="27">
        <v>28</v>
      </c>
    </row>
    <row r="16" spans="2:31" ht="13.5" customHeight="1">
      <c r="B16" s="7" t="s">
        <v>30</v>
      </c>
      <c r="C16" s="1">
        <v>12</v>
      </c>
      <c r="D16" s="1">
        <v>5</v>
      </c>
      <c r="E16" s="1">
        <v>178</v>
      </c>
      <c r="F16" s="1">
        <v>443</v>
      </c>
      <c r="G16" s="1">
        <v>313</v>
      </c>
      <c r="H16" s="1">
        <v>585</v>
      </c>
      <c r="I16" s="1">
        <v>223</v>
      </c>
      <c r="J16" s="1">
        <v>730</v>
      </c>
      <c r="K16" s="1">
        <v>188</v>
      </c>
      <c r="L16" s="1">
        <v>386</v>
      </c>
      <c r="M16" s="1">
        <v>232</v>
      </c>
      <c r="N16" s="1">
        <v>652</v>
      </c>
      <c r="O16" s="1">
        <v>235</v>
      </c>
      <c r="P16" s="1">
        <v>464</v>
      </c>
      <c r="Q16" s="1">
        <v>152</v>
      </c>
      <c r="R16" s="1">
        <v>494</v>
      </c>
      <c r="S16" s="1">
        <v>198</v>
      </c>
      <c r="T16" s="1">
        <v>552</v>
      </c>
      <c r="U16" s="1">
        <v>11</v>
      </c>
      <c r="V16" s="1">
        <v>29</v>
      </c>
      <c r="W16" s="1">
        <v>194</v>
      </c>
      <c r="X16" s="1">
        <v>457</v>
      </c>
      <c r="Y16" s="1">
        <v>189</v>
      </c>
      <c r="Z16" s="1">
        <v>558</v>
      </c>
      <c r="AA16" s="1">
        <v>261</v>
      </c>
      <c r="AB16" s="1">
        <v>489</v>
      </c>
      <c r="AC16" s="1">
        <f t="shared" si="0"/>
        <v>2374</v>
      </c>
      <c r="AD16" s="1">
        <f t="shared" si="1"/>
        <v>5839</v>
      </c>
      <c r="AE16" s="27">
        <v>2</v>
      </c>
    </row>
    <row r="17" spans="2:31" ht="13.5" customHeight="1">
      <c r="B17" s="7" t="s">
        <v>50</v>
      </c>
      <c r="C17" s="1">
        <v>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73</v>
      </c>
      <c r="L17" s="1">
        <v>330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0"/>
        <v>73</v>
      </c>
      <c r="AD17" s="1">
        <f t="shared" si="1"/>
        <v>330</v>
      </c>
      <c r="AE17" s="27">
        <v>0</v>
      </c>
    </row>
    <row r="18" spans="2:31" ht="13.5" customHeight="1">
      <c r="B18" s="8" t="s">
        <v>31</v>
      </c>
      <c r="C18" s="1">
        <v>13</v>
      </c>
      <c r="D18" s="1">
        <v>6</v>
      </c>
      <c r="E18" s="1">
        <v>30</v>
      </c>
      <c r="F18" s="1">
        <v>58</v>
      </c>
      <c r="G18" s="1">
        <v>0</v>
      </c>
      <c r="H18" s="1">
        <v>0</v>
      </c>
      <c r="I18" s="1">
        <v>63</v>
      </c>
      <c r="J18" s="1">
        <v>402</v>
      </c>
      <c r="K18" s="1">
        <v>0</v>
      </c>
      <c r="L18" s="1">
        <v>0</v>
      </c>
      <c r="M18" s="1">
        <v>0</v>
      </c>
      <c r="N18" s="1">
        <v>0</v>
      </c>
      <c r="O18" s="1">
        <v>110</v>
      </c>
      <c r="P18" s="1">
        <v>352</v>
      </c>
      <c r="Q18" s="1">
        <v>142</v>
      </c>
      <c r="R18" s="1">
        <v>743</v>
      </c>
      <c r="S18" s="1">
        <v>43</v>
      </c>
      <c r="T18" s="1">
        <v>80</v>
      </c>
      <c r="U18" s="1">
        <v>115</v>
      </c>
      <c r="V18" s="1">
        <v>440</v>
      </c>
      <c r="W18" s="1">
        <v>90</v>
      </c>
      <c r="X18" s="1">
        <v>184</v>
      </c>
      <c r="Y18" s="1">
        <v>57</v>
      </c>
      <c r="Z18" s="1">
        <v>187</v>
      </c>
      <c r="AA18" s="1">
        <v>44</v>
      </c>
      <c r="AB18" s="1">
        <v>294</v>
      </c>
      <c r="AC18" s="1">
        <f t="shared" si="0"/>
        <v>694</v>
      </c>
      <c r="AD18" s="1">
        <f t="shared" si="1"/>
        <v>2740</v>
      </c>
      <c r="AE18" s="27">
        <v>1</v>
      </c>
    </row>
    <row r="19" spans="2:31" ht="13.5" customHeight="1">
      <c r="B19" s="8" t="s">
        <v>51</v>
      </c>
      <c r="C19" s="1">
        <v>2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102</v>
      </c>
      <c r="L19" s="1">
        <v>386</v>
      </c>
      <c r="M19" s="1">
        <v>31</v>
      </c>
      <c r="N19" s="1">
        <v>64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f t="shared" si="0"/>
        <v>133</v>
      </c>
      <c r="AD19" s="1">
        <f t="shared" si="1"/>
        <v>450</v>
      </c>
      <c r="AE19" s="27">
        <v>0</v>
      </c>
    </row>
    <row r="20" spans="2:31" ht="13.5" customHeight="1">
      <c r="B20" s="8" t="s">
        <v>32</v>
      </c>
      <c r="C20" s="1">
        <v>9</v>
      </c>
      <c r="D20" s="1">
        <v>4</v>
      </c>
      <c r="E20" s="1">
        <v>419</v>
      </c>
      <c r="F20" s="1">
        <v>1620</v>
      </c>
      <c r="G20" s="1">
        <v>817</v>
      </c>
      <c r="H20" s="1">
        <v>1567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182</v>
      </c>
      <c r="T20" s="1">
        <v>1091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f t="shared" si="0"/>
        <v>1418</v>
      </c>
      <c r="AD20" s="1">
        <f t="shared" si="1"/>
        <v>4278</v>
      </c>
      <c r="AE20" s="27">
        <v>1</v>
      </c>
    </row>
    <row r="21" spans="2:31" ht="15.2" customHeight="1">
      <c r="B21" s="2" t="s">
        <v>21</v>
      </c>
      <c r="C21" s="6">
        <f>SUM(C7:C20)</f>
        <v>233</v>
      </c>
      <c r="D21" s="6">
        <f t="shared" ref="D21:AE21" si="2">SUM(D7:D20)</f>
        <v>99</v>
      </c>
      <c r="E21" s="6">
        <f t="shared" si="2"/>
        <v>5345</v>
      </c>
      <c r="F21" s="6">
        <f t="shared" si="2"/>
        <v>13032</v>
      </c>
      <c r="G21" s="6">
        <f t="shared" si="2"/>
        <v>7198</v>
      </c>
      <c r="H21" s="6">
        <f t="shared" si="2"/>
        <v>14779</v>
      </c>
      <c r="I21" s="6">
        <f t="shared" si="2"/>
        <v>9389</v>
      </c>
      <c r="J21" s="6">
        <f t="shared" si="2"/>
        <v>18615</v>
      </c>
      <c r="K21" s="6">
        <f t="shared" si="2"/>
        <v>8282</v>
      </c>
      <c r="L21" s="6">
        <f t="shared" si="2"/>
        <v>18363</v>
      </c>
      <c r="M21" s="6">
        <f t="shared" si="2"/>
        <v>6625</v>
      </c>
      <c r="N21" s="6">
        <f t="shared" si="2"/>
        <v>15686</v>
      </c>
      <c r="O21" s="6">
        <f t="shared" si="2"/>
        <v>10089</v>
      </c>
      <c r="P21" s="6">
        <f t="shared" si="2"/>
        <v>20532</v>
      </c>
      <c r="Q21" s="6">
        <f t="shared" si="2"/>
        <v>9081</v>
      </c>
      <c r="R21" s="6">
        <f t="shared" si="2"/>
        <v>20837</v>
      </c>
      <c r="S21" s="6">
        <f t="shared" si="2"/>
        <v>10463</v>
      </c>
      <c r="T21" s="6">
        <f t="shared" si="2"/>
        <v>20920</v>
      </c>
      <c r="U21" s="6">
        <f t="shared" si="2"/>
        <v>8858</v>
      </c>
      <c r="V21" s="6">
        <f t="shared" si="2"/>
        <v>18132</v>
      </c>
      <c r="W21" s="6">
        <f t="shared" si="2"/>
        <v>7835</v>
      </c>
      <c r="X21" s="6">
        <f t="shared" si="2"/>
        <v>15700</v>
      </c>
      <c r="Y21" s="6">
        <f t="shared" si="2"/>
        <v>8981</v>
      </c>
      <c r="Z21" s="6">
        <f t="shared" si="2"/>
        <v>17687</v>
      </c>
      <c r="AA21" s="6">
        <f t="shared" si="2"/>
        <v>7245</v>
      </c>
      <c r="AB21" s="6">
        <f t="shared" si="2"/>
        <v>16136</v>
      </c>
      <c r="AC21" s="6">
        <f t="shared" si="2"/>
        <v>99391</v>
      </c>
      <c r="AD21" s="6">
        <f t="shared" si="2"/>
        <v>210419</v>
      </c>
      <c r="AE21" s="6">
        <f t="shared" si="2"/>
        <v>98</v>
      </c>
    </row>
  </sheetData>
  <mergeCells count="15"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23B3-336E-481B-ADAD-8DD1CAA950AB}">
  <dimension ref="B3:AE21"/>
  <sheetViews>
    <sheetView workbookViewId="0"/>
  </sheetViews>
  <sheetFormatPr defaultRowHeight="12.75"/>
  <cols>
    <col min="2" max="2" width="15.1640625" customWidth="1"/>
    <col min="3" max="3" width="5.6640625" bestFit="1" customWidth="1"/>
    <col min="4" max="4" width="4.1640625" bestFit="1" customWidth="1"/>
    <col min="5" max="5" width="5.83203125" bestFit="1" customWidth="1"/>
    <col min="6" max="6" width="6.1640625" bestFit="1" customWidth="1"/>
    <col min="7" max="7" width="5.1640625" bestFit="1" customWidth="1"/>
    <col min="8" max="8" width="7.5" bestFit="1" customWidth="1"/>
    <col min="9" max="9" width="5.83203125" bestFit="1" customWidth="1"/>
    <col min="10" max="10" width="6.1640625" bestFit="1" customWidth="1"/>
    <col min="11" max="11" width="5.1640625" bestFit="1" customWidth="1"/>
    <col min="12" max="12" width="6.1640625" bestFit="1" customWidth="1"/>
    <col min="13" max="13" width="5.83203125" bestFit="1" customWidth="1"/>
    <col min="14" max="14" width="5.83203125" customWidth="1"/>
    <col min="15" max="16" width="6.1640625" bestFit="1" customWidth="1"/>
    <col min="17" max="17" width="5.83203125" customWidth="1"/>
    <col min="18" max="19" width="6.1640625" bestFit="1" customWidth="1"/>
    <col min="20" max="20" width="5.83203125" customWidth="1"/>
    <col min="21" max="21" width="5.83203125" bestFit="1" customWidth="1"/>
    <col min="22" max="24" width="5.83203125" customWidth="1"/>
    <col min="25" max="25" width="4.6640625" customWidth="1"/>
    <col min="26" max="26" width="6.83203125" customWidth="1"/>
    <col min="27" max="27" width="4.6640625" customWidth="1"/>
    <col min="28" max="28" width="5.83203125" customWidth="1"/>
    <col min="29" max="30" width="8" customWidth="1"/>
    <col min="31" max="31" width="6.83203125" customWidth="1"/>
  </cols>
  <sheetData>
    <row r="3" spans="2:31" ht="72" customHeight="1"/>
    <row r="4" spans="2:31" ht="21.75" customHeight="1"/>
    <row r="5" spans="2:31" ht="15.75" customHeight="1">
      <c r="B5" s="53" t="s">
        <v>0</v>
      </c>
      <c r="C5" s="56" t="s">
        <v>1</v>
      </c>
      <c r="D5" s="57"/>
      <c r="E5" s="49" t="s">
        <v>2</v>
      </c>
      <c r="F5" s="50"/>
      <c r="G5" s="49" t="s">
        <v>3</v>
      </c>
      <c r="H5" s="50"/>
      <c r="I5" s="49" t="s">
        <v>4</v>
      </c>
      <c r="J5" s="50"/>
      <c r="K5" s="53" t="s">
        <v>5</v>
      </c>
      <c r="L5" s="54"/>
      <c r="M5" s="53" t="s">
        <v>6</v>
      </c>
      <c r="N5" s="54"/>
      <c r="O5" s="49" t="s">
        <v>7</v>
      </c>
      <c r="P5" s="50"/>
      <c r="Q5" s="53" t="s">
        <v>8</v>
      </c>
      <c r="R5" s="54"/>
      <c r="S5" s="49" t="s">
        <v>9</v>
      </c>
      <c r="T5" s="50"/>
      <c r="U5" s="47" t="s">
        <v>10</v>
      </c>
      <c r="V5" s="48"/>
      <c r="W5" s="49" t="s">
        <v>11</v>
      </c>
      <c r="X5" s="50"/>
      <c r="Y5" s="47" t="s">
        <v>12</v>
      </c>
      <c r="Z5" s="48"/>
      <c r="AA5" s="47" t="s">
        <v>13</v>
      </c>
      <c r="AB5" s="48"/>
      <c r="AC5" s="51" t="s">
        <v>14</v>
      </c>
      <c r="AD5" s="52"/>
      <c r="AE5" s="2" t="s">
        <v>15</v>
      </c>
    </row>
    <row r="6" spans="2:31" ht="14.45" customHeight="1">
      <c r="B6" s="55"/>
      <c r="C6" s="2" t="s">
        <v>16</v>
      </c>
      <c r="D6" s="3" t="s">
        <v>15</v>
      </c>
      <c r="E6" s="4" t="s">
        <v>17</v>
      </c>
      <c r="F6" s="4" t="s">
        <v>18</v>
      </c>
      <c r="G6" s="2" t="s">
        <v>19</v>
      </c>
      <c r="H6" s="2" t="s">
        <v>20</v>
      </c>
      <c r="I6" s="5" t="s">
        <v>17</v>
      </c>
      <c r="J6" s="2" t="s">
        <v>18</v>
      </c>
      <c r="K6" s="2" t="s">
        <v>19</v>
      </c>
      <c r="L6" s="2" t="s">
        <v>18</v>
      </c>
      <c r="M6" s="2" t="s">
        <v>17</v>
      </c>
      <c r="N6" s="2" t="s">
        <v>18</v>
      </c>
      <c r="O6" s="2" t="s">
        <v>17</v>
      </c>
      <c r="P6" s="2" t="s">
        <v>18</v>
      </c>
      <c r="Q6" s="2" t="s">
        <v>17</v>
      </c>
      <c r="R6" s="2" t="s">
        <v>18</v>
      </c>
      <c r="S6" s="2" t="s">
        <v>17</v>
      </c>
      <c r="T6" s="2" t="s">
        <v>18</v>
      </c>
      <c r="U6" s="2" t="s">
        <v>17</v>
      </c>
      <c r="V6" s="2" t="s">
        <v>18</v>
      </c>
      <c r="W6" s="2" t="s">
        <v>17</v>
      </c>
      <c r="X6" s="2" t="s">
        <v>18</v>
      </c>
      <c r="Y6" s="2" t="s">
        <v>17</v>
      </c>
      <c r="Z6" s="2" t="s">
        <v>18</v>
      </c>
      <c r="AA6" s="2" t="s">
        <v>17</v>
      </c>
      <c r="AB6" s="2" t="s">
        <v>18</v>
      </c>
      <c r="AC6" s="5" t="s">
        <v>17</v>
      </c>
      <c r="AD6" s="2" t="s">
        <v>18</v>
      </c>
      <c r="AE6" s="2" t="s">
        <v>17</v>
      </c>
    </row>
    <row r="7" spans="2:31" ht="13.5" customHeight="1">
      <c r="B7" s="9" t="s">
        <v>22</v>
      </c>
      <c r="C7" s="1">
        <v>20</v>
      </c>
      <c r="D7" s="1">
        <v>9</v>
      </c>
      <c r="E7" s="1">
        <v>6</v>
      </c>
      <c r="F7" s="1">
        <v>54</v>
      </c>
      <c r="G7" s="1">
        <v>219</v>
      </c>
      <c r="H7" s="1">
        <v>692</v>
      </c>
      <c r="I7" s="1">
        <v>2006</v>
      </c>
      <c r="J7" s="1">
        <v>3410</v>
      </c>
      <c r="K7" s="1">
        <v>105</v>
      </c>
      <c r="L7" s="1">
        <v>462</v>
      </c>
      <c r="M7" s="1">
        <v>2204</v>
      </c>
      <c r="N7" s="1">
        <v>4014</v>
      </c>
      <c r="O7" s="1">
        <v>0</v>
      </c>
      <c r="P7" s="1">
        <v>0</v>
      </c>
      <c r="Q7" s="1">
        <v>994</v>
      </c>
      <c r="R7" s="1">
        <v>1641</v>
      </c>
      <c r="S7" s="1">
        <v>2562</v>
      </c>
      <c r="T7" s="1">
        <v>4223</v>
      </c>
      <c r="U7" s="1">
        <v>2197</v>
      </c>
      <c r="V7" s="1">
        <v>3748</v>
      </c>
      <c r="W7" s="1">
        <v>370</v>
      </c>
      <c r="X7" s="1">
        <v>733</v>
      </c>
      <c r="Y7" s="1">
        <v>2088</v>
      </c>
      <c r="Z7" s="1">
        <v>3467</v>
      </c>
      <c r="AA7" s="1">
        <v>551</v>
      </c>
      <c r="AB7" s="1">
        <v>941</v>
      </c>
      <c r="AC7" s="11">
        <f>SUM(E7,G7,I7,K7,M7,O7,Q7,S7,U7,W7,Y7,AA7)</f>
        <v>13302</v>
      </c>
      <c r="AD7" s="1">
        <f>SUM(F7,H7,J7,L7,N7,P7,R7,T7,V7,X7,Z7,AB7)</f>
        <v>23385</v>
      </c>
      <c r="AE7" s="27">
        <v>13</v>
      </c>
    </row>
    <row r="8" spans="2:31" ht="13.5" customHeight="1">
      <c r="B8" s="9" t="s">
        <v>23</v>
      </c>
      <c r="C8" s="1">
        <v>35</v>
      </c>
      <c r="D8" s="1">
        <v>15</v>
      </c>
      <c r="E8" s="1">
        <v>705</v>
      </c>
      <c r="F8" s="1">
        <v>2128</v>
      </c>
      <c r="G8" s="1">
        <v>2342</v>
      </c>
      <c r="H8" s="1">
        <v>5188</v>
      </c>
      <c r="I8" s="1">
        <v>2915</v>
      </c>
      <c r="J8" s="1">
        <v>5991</v>
      </c>
      <c r="K8" s="1">
        <v>675</v>
      </c>
      <c r="L8" s="1">
        <v>2250</v>
      </c>
      <c r="M8" s="1">
        <v>899</v>
      </c>
      <c r="N8" s="1">
        <v>3300</v>
      </c>
      <c r="O8" s="1">
        <v>2224</v>
      </c>
      <c r="P8" s="1">
        <v>4682</v>
      </c>
      <c r="Q8" s="1">
        <v>3859</v>
      </c>
      <c r="R8" s="1">
        <v>8923</v>
      </c>
      <c r="S8" s="1">
        <v>1821</v>
      </c>
      <c r="T8" s="1">
        <v>3580</v>
      </c>
      <c r="U8" s="1">
        <v>737</v>
      </c>
      <c r="V8" s="1">
        <v>2318</v>
      </c>
      <c r="W8" s="1">
        <v>670</v>
      </c>
      <c r="X8" s="1">
        <v>2018</v>
      </c>
      <c r="Y8" s="1">
        <v>902</v>
      </c>
      <c r="Z8" s="1">
        <v>3136</v>
      </c>
      <c r="AA8" s="1">
        <v>279</v>
      </c>
      <c r="AB8" s="1">
        <v>1062</v>
      </c>
      <c r="AC8" s="11">
        <f t="shared" ref="AC8:AC20" si="0">SUM(E8,G8,I8,K8,M8,O8,Q8,S8,U8,W8,Y8,AA8)</f>
        <v>18028</v>
      </c>
      <c r="AD8" s="1">
        <f t="shared" ref="AD8:AD20" si="1">SUM(F8,H8,J8,L8,N8,P8,R8,T8,V8,X8,Z8,AB8)</f>
        <v>44576</v>
      </c>
      <c r="AE8" s="27">
        <v>18</v>
      </c>
    </row>
    <row r="9" spans="2:31" ht="13.5" customHeight="1">
      <c r="B9" s="9" t="s">
        <v>73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177</v>
      </c>
      <c r="AB9" s="1">
        <v>397</v>
      </c>
      <c r="AC9" s="11">
        <f t="shared" si="0"/>
        <v>177</v>
      </c>
      <c r="AD9" s="1">
        <f t="shared" si="1"/>
        <v>397</v>
      </c>
      <c r="AE9" s="27">
        <v>0</v>
      </c>
    </row>
    <row r="10" spans="2:31" ht="13.5" customHeight="1">
      <c r="B10" s="9" t="s">
        <v>24</v>
      </c>
      <c r="C10" s="1">
        <v>15</v>
      </c>
      <c r="D10" s="1">
        <v>6</v>
      </c>
      <c r="E10" s="1">
        <v>0</v>
      </c>
      <c r="F10" s="1">
        <v>0</v>
      </c>
      <c r="G10" s="1">
        <v>1257</v>
      </c>
      <c r="H10" s="1">
        <v>2104</v>
      </c>
      <c r="I10" s="1">
        <v>729</v>
      </c>
      <c r="J10" s="1">
        <v>1186</v>
      </c>
      <c r="K10" s="1">
        <v>646</v>
      </c>
      <c r="L10" s="1">
        <v>1085</v>
      </c>
      <c r="M10" s="1">
        <v>0</v>
      </c>
      <c r="N10" s="1">
        <v>0</v>
      </c>
      <c r="O10" s="1">
        <v>5915</v>
      </c>
      <c r="P10" s="1">
        <v>10172</v>
      </c>
      <c r="Q10" s="1">
        <v>0</v>
      </c>
      <c r="R10" s="1">
        <v>0</v>
      </c>
      <c r="S10" s="1">
        <v>0</v>
      </c>
      <c r="T10" s="1">
        <v>0</v>
      </c>
      <c r="U10" s="1">
        <v>2497</v>
      </c>
      <c r="V10" s="1">
        <v>4048</v>
      </c>
      <c r="W10" s="1">
        <v>2471</v>
      </c>
      <c r="X10" s="1">
        <v>3936</v>
      </c>
      <c r="Y10" s="1">
        <v>1472</v>
      </c>
      <c r="Z10" s="1">
        <v>2245</v>
      </c>
      <c r="AA10" s="1">
        <v>3668</v>
      </c>
      <c r="AB10" s="1">
        <v>6041</v>
      </c>
      <c r="AC10" s="11">
        <f t="shared" si="0"/>
        <v>18655</v>
      </c>
      <c r="AD10" s="1">
        <f t="shared" si="1"/>
        <v>30817</v>
      </c>
      <c r="AE10" s="27">
        <v>19</v>
      </c>
    </row>
    <row r="11" spans="2:31" ht="13.5" customHeight="1">
      <c r="B11" s="9" t="s">
        <v>25</v>
      </c>
      <c r="C11" s="1">
        <v>28</v>
      </c>
      <c r="D11" s="1">
        <v>12</v>
      </c>
      <c r="E11" s="1">
        <v>25</v>
      </c>
      <c r="F11" s="1">
        <v>258</v>
      </c>
      <c r="G11" s="1">
        <v>23</v>
      </c>
      <c r="H11" s="1">
        <v>240</v>
      </c>
      <c r="I11" s="1">
        <v>19</v>
      </c>
      <c r="J11" s="1">
        <v>238</v>
      </c>
      <c r="K11" s="1">
        <v>27</v>
      </c>
      <c r="L11" s="1">
        <v>290</v>
      </c>
      <c r="M11" s="1">
        <v>43</v>
      </c>
      <c r="N11" s="1">
        <v>446</v>
      </c>
      <c r="O11" s="1">
        <v>15</v>
      </c>
      <c r="P11" s="1">
        <v>134</v>
      </c>
      <c r="Q11" s="1">
        <v>24</v>
      </c>
      <c r="R11" s="1">
        <v>0</v>
      </c>
      <c r="S11" s="1">
        <v>30</v>
      </c>
      <c r="T11" s="1">
        <v>246</v>
      </c>
      <c r="U11" s="1">
        <v>25</v>
      </c>
      <c r="V11" s="1">
        <v>269</v>
      </c>
      <c r="W11" s="1">
        <v>16</v>
      </c>
      <c r="X11" s="1">
        <v>184</v>
      </c>
      <c r="Y11" s="1">
        <v>15</v>
      </c>
      <c r="Z11" s="1">
        <v>110</v>
      </c>
      <c r="AA11" s="1">
        <v>9</v>
      </c>
      <c r="AB11" s="1">
        <v>120</v>
      </c>
      <c r="AC11" s="11">
        <f t="shared" si="0"/>
        <v>271</v>
      </c>
      <c r="AD11" s="1">
        <f t="shared" si="1"/>
        <v>2535</v>
      </c>
      <c r="AE11" s="27">
        <v>0</v>
      </c>
    </row>
    <row r="12" spans="2:31" ht="13.5" customHeight="1">
      <c r="B12" s="9" t="s">
        <v>26</v>
      </c>
      <c r="C12" s="1">
        <v>29</v>
      </c>
      <c r="D12" s="1">
        <v>12</v>
      </c>
      <c r="E12" s="1">
        <v>1289</v>
      </c>
      <c r="F12" s="1">
        <v>3049</v>
      </c>
      <c r="G12" s="1">
        <v>80</v>
      </c>
      <c r="H12" s="1">
        <v>269</v>
      </c>
      <c r="I12" s="1">
        <v>114</v>
      </c>
      <c r="J12" s="1">
        <v>304</v>
      </c>
      <c r="K12" s="1">
        <v>1198</v>
      </c>
      <c r="L12" s="1">
        <v>2725</v>
      </c>
      <c r="M12" s="1">
        <v>1805</v>
      </c>
      <c r="N12" s="1">
        <v>3929</v>
      </c>
      <c r="O12" s="1">
        <v>149</v>
      </c>
      <c r="P12" s="1">
        <v>557</v>
      </c>
      <c r="Q12" s="1">
        <v>815</v>
      </c>
      <c r="R12" s="1">
        <v>1787</v>
      </c>
      <c r="S12" s="1">
        <v>1348</v>
      </c>
      <c r="T12" s="1">
        <v>2383</v>
      </c>
      <c r="U12" s="1">
        <v>2008</v>
      </c>
      <c r="V12" s="1">
        <v>4600</v>
      </c>
      <c r="W12" s="1">
        <v>82</v>
      </c>
      <c r="X12" s="1">
        <v>209</v>
      </c>
      <c r="Y12" s="1">
        <v>1657</v>
      </c>
      <c r="Z12" s="1">
        <v>3230</v>
      </c>
      <c r="AA12" s="1">
        <v>303</v>
      </c>
      <c r="AB12" s="1">
        <v>1441</v>
      </c>
      <c r="AC12" s="11">
        <f t="shared" si="0"/>
        <v>10848</v>
      </c>
      <c r="AD12" s="1">
        <f t="shared" si="1"/>
        <v>24483</v>
      </c>
      <c r="AE12" s="27">
        <v>11</v>
      </c>
    </row>
    <row r="13" spans="2:31" ht="13.5" customHeight="1">
      <c r="B13" s="9" t="s">
        <v>27</v>
      </c>
      <c r="C13" s="1">
        <v>12</v>
      </c>
      <c r="D13" s="1">
        <v>5</v>
      </c>
      <c r="E13" s="1">
        <v>228</v>
      </c>
      <c r="F13" s="1">
        <v>324</v>
      </c>
      <c r="G13" s="1">
        <v>178</v>
      </c>
      <c r="H13" s="1">
        <v>254</v>
      </c>
      <c r="I13" s="1">
        <v>0</v>
      </c>
      <c r="J13" s="1">
        <v>0</v>
      </c>
      <c r="K13" s="1">
        <v>211</v>
      </c>
      <c r="L13" s="1">
        <v>441</v>
      </c>
      <c r="M13" s="1">
        <v>136</v>
      </c>
      <c r="N13" s="1">
        <v>448</v>
      </c>
      <c r="O13" s="1">
        <v>0</v>
      </c>
      <c r="P13" s="1">
        <v>0</v>
      </c>
      <c r="Q13" s="1">
        <v>391</v>
      </c>
      <c r="R13" s="1">
        <v>621</v>
      </c>
      <c r="S13" s="1">
        <v>101</v>
      </c>
      <c r="T13" s="1">
        <v>226</v>
      </c>
      <c r="U13" s="1">
        <v>191</v>
      </c>
      <c r="V13" s="1">
        <v>352</v>
      </c>
      <c r="W13" s="1">
        <v>242</v>
      </c>
      <c r="X13" s="1">
        <v>474</v>
      </c>
      <c r="Y13" s="1">
        <v>609</v>
      </c>
      <c r="Z13" s="1">
        <v>966</v>
      </c>
      <c r="AA13" s="1">
        <v>158</v>
      </c>
      <c r="AB13" s="1">
        <v>194</v>
      </c>
      <c r="AC13" s="11">
        <f t="shared" si="0"/>
        <v>2445</v>
      </c>
      <c r="AD13" s="1">
        <f t="shared" si="1"/>
        <v>4300</v>
      </c>
      <c r="AE13" s="27">
        <v>2</v>
      </c>
    </row>
    <row r="14" spans="2:31" ht="13.5" customHeight="1">
      <c r="B14" s="9" t="s">
        <v>28</v>
      </c>
      <c r="C14" s="1">
        <v>24</v>
      </c>
      <c r="D14" s="1">
        <v>10</v>
      </c>
      <c r="E14" s="1">
        <v>0</v>
      </c>
      <c r="F14" s="1">
        <v>0</v>
      </c>
      <c r="G14" s="1">
        <v>0</v>
      </c>
      <c r="H14" s="1">
        <v>0</v>
      </c>
      <c r="I14" s="1">
        <v>221</v>
      </c>
      <c r="J14" s="1">
        <v>851</v>
      </c>
      <c r="K14" s="1">
        <v>532</v>
      </c>
      <c r="L14" s="1">
        <v>2018</v>
      </c>
      <c r="M14" s="1">
        <v>365</v>
      </c>
      <c r="N14" s="1">
        <v>1025</v>
      </c>
      <c r="O14" s="1">
        <v>260</v>
      </c>
      <c r="P14" s="1">
        <v>1704</v>
      </c>
      <c r="Q14" s="1">
        <v>288</v>
      </c>
      <c r="R14" s="1">
        <v>1518</v>
      </c>
      <c r="S14" s="1">
        <v>129</v>
      </c>
      <c r="T14" s="1">
        <v>550</v>
      </c>
      <c r="U14" s="1">
        <v>177</v>
      </c>
      <c r="V14" s="1">
        <v>685</v>
      </c>
      <c r="W14" s="1">
        <v>439</v>
      </c>
      <c r="X14" s="1">
        <v>1949</v>
      </c>
      <c r="Y14" s="1">
        <v>163</v>
      </c>
      <c r="Z14" s="1">
        <v>506</v>
      </c>
      <c r="AA14" s="1">
        <v>340</v>
      </c>
      <c r="AB14" s="1">
        <v>2110</v>
      </c>
      <c r="AC14" s="11">
        <f t="shared" si="0"/>
        <v>2914</v>
      </c>
      <c r="AD14" s="1">
        <f t="shared" si="1"/>
        <v>12916</v>
      </c>
      <c r="AE14" s="27">
        <v>3</v>
      </c>
    </row>
    <row r="15" spans="2:31" ht="13.5" customHeight="1">
      <c r="B15" s="9" t="s">
        <v>29</v>
      </c>
      <c r="C15" s="1">
        <v>32</v>
      </c>
      <c r="D15" s="1">
        <v>14</v>
      </c>
      <c r="E15" s="1">
        <v>2465</v>
      </c>
      <c r="F15" s="1">
        <v>5098</v>
      </c>
      <c r="G15" s="1">
        <v>1969</v>
      </c>
      <c r="H15" s="1">
        <v>3880</v>
      </c>
      <c r="I15" s="1">
        <v>3099</v>
      </c>
      <c r="J15" s="1">
        <v>5503</v>
      </c>
      <c r="K15" s="1">
        <v>4525</v>
      </c>
      <c r="L15" s="1">
        <v>7990</v>
      </c>
      <c r="M15" s="1">
        <v>910</v>
      </c>
      <c r="N15" s="1">
        <v>1808</v>
      </c>
      <c r="O15" s="1">
        <v>1181</v>
      </c>
      <c r="P15" s="1">
        <v>2467</v>
      </c>
      <c r="Q15" s="1">
        <v>2416</v>
      </c>
      <c r="R15" s="1">
        <v>5110</v>
      </c>
      <c r="S15" s="1">
        <v>4049</v>
      </c>
      <c r="T15" s="1">
        <v>7989</v>
      </c>
      <c r="U15" s="1">
        <v>900</v>
      </c>
      <c r="V15" s="1">
        <v>1643</v>
      </c>
      <c r="W15" s="1">
        <v>3261</v>
      </c>
      <c r="X15" s="1">
        <v>5556</v>
      </c>
      <c r="Y15" s="1">
        <v>1829</v>
      </c>
      <c r="Z15" s="1">
        <v>3282</v>
      </c>
      <c r="AA15" s="1">
        <v>1455</v>
      </c>
      <c r="AB15" s="1">
        <v>3047</v>
      </c>
      <c r="AC15" s="11">
        <f t="shared" si="0"/>
        <v>28059</v>
      </c>
      <c r="AD15" s="1">
        <f t="shared" si="1"/>
        <v>53373</v>
      </c>
      <c r="AE15" s="27">
        <v>28</v>
      </c>
    </row>
    <row r="16" spans="2:31" ht="13.5" customHeight="1">
      <c r="B16" s="9" t="s">
        <v>30</v>
      </c>
      <c r="C16" s="1">
        <v>12</v>
      </c>
      <c r="D16" s="1">
        <v>5</v>
      </c>
      <c r="E16" s="1">
        <v>178</v>
      </c>
      <c r="F16" s="1">
        <v>443</v>
      </c>
      <c r="G16" s="1">
        <v>313</v>
      </c>
      <c r="H16" s="1">
        <v>585</v>
      </c>
      <c r="I16" s="1">
        <v>223</v>
      </c>
      <c r="J16" s="1">
        <v>730</v>
      </c>
      <c r="K16" s="1">
        <v>188</v>
      </c>
      <c r="L16" s="1">
        <v>386</v>
      </c>
      <c r="M16" s="1">
        <v>232</v>
      </c>
      <c r="N16" s="1">
        <v>652</v>
      </c>
      <c r="O16" s="1">
        <v>235</v>
      </c>
      <c r="P16" s="1">
        <v>464</v>
      </c>
      <c r="Q16" s="1">
        <v>152</v>
      </c>
      <c r="R16" s="1">
        <v>494</v>
      </c>
      <c r="S16" s="1">
        <v>198</v>
      </c>
      <c r="T16" s="1">
        <v>552</v>
      </c>
      <c r="U16" s="1">
        <v>11</v>
      </c>
      <c r="V16" s="1">
        <v>29</v>
      </c>
      <c r="W16" s="1">
        <v>194</v>
      </c>
      <c r="X16" s="1">
        <v>457</v>
      </c>
      <c r="Y16" s="1">
        <v>189</v>
      </c>
      <c r="Z16" s="1">
        <v>558</v>
      </c>
      <c r="AA16" s="1">
        <v>261</v>
      </c>
      <c r="AB16" s="1">
        <v>489</v>
      </c>
      <c r="AC16" s="11">
        <f t="shared" si="0"/>
        <v>2374</v>
      </c>
      <c r="AD16" s="1">
        <f t="shared" si="1"/>
        <v>5839</v>
      </c>
      <c r="AE16" s="27">
        <v>2</v>
      </c>
    </row>
    <row r="17" spans="2:31" ht="13.5" customHeight="1">
      <c r="B17" s="9" t="s">
        <v>50</v>
      </c>
      <c r="C17" s="1">
        <v>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73</v>
      </c>
      <c r="L17" s="1">
        <v>330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1">
        <f t="shared" si="0"/>
        <v>73</v>
      </c>
      <c r="AD17" s="1">
        <f t="shared" si="1"/>
        <v>330</v>
      </c>
      <c r="AE17" s="27">
        <v>0</v>
      </c>
    </row>
    <row r="18" spans="2:31" ht="13.5" customHeight="1">
      <c r="B18" s="10" t="s">
        <v>31</v>
      </c>
      <c r="C18" s="1">
        <v>13</v>
      </c>
      <c r="D18" s="1">
        <v>6</v>
      </c>
      <c r="E18" s="1">
        <v>30</v>
      </c>
      <c r="F18" s="1">
        <v>58</v>
      </c>
      <c r="G18" s="1">
        <v>0</v>
      </c>
      <c r="H18" s="1">
        <v>0</v>
      </c>
      <c r="I18" s="1">
        <v>63</v>
      </c>
      <c r="J18" s="1">
        <v>402</v>
      </c>
      <c r="K18" s="1">
        <v>0</v>
      </c>
      <c r="L18" s="1">
        <v>0</v>
      </c>
      <c r="M18" s="1">
        <v>0</v>
      </c>
      <c r="N18" s="1">
        <v>0</v>
      </c>
      <c r="O18" s="1">
        <v>110</v>
      </c>
      <c r="P18" s="1">
        <v>352</v>
      </c>
      <c r="Q18" s="1">
        <v>142</v>
      </c>
      <c r="R18" s="1">
        <v>743</v>
      </c>
      <c r="S18" s="1">
        <v>43</v>
      </c>
      <c r="T18" s="1">
        <v>80</v>
      </c>
      <c r="U18" s="1">
        <v>115</v>
      </c>
      <c r="V18" s="1">
        <v>440</v>
      </c>
      <c r="W18" s="1">
        <v>90</v>
      </c>
      <c r="X18" s="1">
        <v>184</v>
      </c>
      <c r="Y18" s="1">
        <v>57</v>
      </c>
      <c r="Z18" s="1">
        <v>187</v>
      </c>
      <c r="AA18" s="1">
        <v>44</v>
      </c>
      <c r="AB18" s="1">
        <v>294</v>
      </c>
      <c r="AC18" s="11">
        <f t="shared" si="0"/>
        <v>694</v>
      </c>
      <c r="AD18" s="1">
        <f t="shared" si="1"/>
        <v>2740</v>
      </c>
      <c r="AE18" s="27">
        <v>1</v>
      </c>
    </row>
    <row r="19" spans="2:31" ht="13.5" customHeight="1">
      <c r="B19" s="9" t="s">
        <v>51</v>
      </c>
      <c r="C19" s="1">
        <v>2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102</v>
      </c>
      <c r="L19" s="1">
        <v>386</v>
      </c>
      <c r="M19" s="1">
        <v>31</v>
      </c>
      <c r="N19" s="1">
        <v>64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1">
        <f t="shared" si="0"/>
        <v>133</v>
      </c>
      <c r="AD19" s="1">
        <f t="shared" si="1"/>
        <v>450</v>
      </c>
      <c r="AE19" s="27">
        <v>0</v>
      </c>
    </row>
    <row r="20" spans="2:31" ht="13.5" customHeight="1">
      <c r="B20" s="9" t="s">
        <v>32</v>
      </c>
      <c r="C20" s="1">
        <v>9</v>
      </c>
      <c r="D20" s="1">
        <v>4</v>
      </c>
      <c r="E20" s="1">
        <v>419</v>
      </c>
      <c r="F20" s="1">
        <v>1620</v>
      </c>
      <c r="G20" s="1">
        <v>817</v>
      </c>
      <c r="H20" s="1">
        <v>1567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182</v>
      </c>
      <c r="T20" s="1">
        <v>1091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1">
        <f t="shared" si="0"/>
        <v>1418</v>
      </c>
      <c r="AD20" s="1">
        <f t="shared" si="1"/>
        <v>4278</v>
      </c>
      <c r="AE20" s="27">
        <v>1</v>
      </c>
    </row>
    <row r="21" spans="2:31" ht="15.2" customHeight="1">
      <c r="B21" s="2" t="s">
        <v>21</v>
      </c>
      <c r="C21" s="6">
        <f>SUM(C7:C20)</f>
        <v>233</v>
      </c>
      <c r="D21" s="6">
        <f t="shared" ref="D21:AE21" si="2">SUM(D7:D20)</f>
        <v>99</v>
      </c>
      <c r="E21" s="6">
        <f t="shared" si="2"/>
        <v>5345</v>
      </c>
      <c r="F21" s="6">
        <f t="shared" si="2"/>
        <v>13032</v>
      </c>
      <c r="G21" s="6">
        <f t="shared" si="2"/>
        <v>7198</v>
      </c>
      <c r="H21" s="6">
        <f t="shared" si="2"/>
        <v>14779</v>
      </c>
      <c r="I21" s="6">
        <f t="shared" si="2"/>
        <v>9389</v>
      </c>
      <c r="J21" s="6">
        <f t="shared" si="2"/>
        <v>18615</v>
      </c>
      <c r="K21" s="6">
        <f t="shared" si="2"/>
        <v>8282</v>
      </c>
      <c r="L21" s="6">
        <f>SUM(L7:L20)</f>
        <v>18363</v>
      </c>
      <c r="M21" s="6">
        <f t="shared" si="2"/>
        <v>6625</v>
      </c>
      <c r="N21" s="6">
        <f t="shared" si="2"/>
        <v>15686</v>
      </c>
      <c r="O21" s="6">
        <f t="shared" si="2"/>
        <v>10089</v>
      </c>
      <c r="P21" s="6">
        <f t="shared" si="2"/>
        <v>20532</v>
      </c>
      <c r="Q21" s="6">
        <f t="shared" si="2"/>
        <v>9081</v>
      </c>
      <c r="R21" s="6">
        <f t="shared" si="2"/>
        <v>20837</v>
      </c>
      <c r="S21" s="6">
        <f t="shared" si="2"/>
        <v>10463</v>
      </c>
      <c r="T21" s="6">
        <f t="shared" si="2"/>
        <v>20920</v>
      </c>
      <c r="U21" s="6">
        <f t="shared" si="2"/>
        <v>8858</v>
      </c>
      <c r="V21" s="6">
        <f t="shared" si="2"/>
        <v>18132</v>
      </c>
      <c r="W21" s="6">
        <f t="shared" si="2"/>
        <v>7835</v>
      </c>
      <c r="X21" s="6">
        <f t="shared" si="2"/>
        <v>15700</v>
      </c>
      <c r="Y21" s="6">
        <f t="shared" si="2"/>
        <v>8981</v>
      </c>
      <c r="Z21" s="6">
        <f t="shared" si="2"/>
        <v>17687</v>
      </c>
      <c r="AA21" s="6">
        <f t="shared" si="2"/>
        <v>7245</v>
      </c>
      <c r="AB21" s="6">
        <f t="shared" si="2"/>
        <v>16136</v>
      </c>
      <c r="AC21" s="6">
        <f t="shared" si="2"/>
        <v>99391</v>
      </c>
      <c r="AD21" s="6">
        <f t="shared" si="2"/>
        <v>210419</v>
      </c>
      <c r="AE21" s="6">
        <f t="shared" si="2"/>
        <v>98</v>
      </c>
    </row>
  </sheetData>
  <mergeCells count="15">
    <mergeCell ref="K5:L5"/>
    <mergeCell ref="B5:B6"/>
    <mergeCell ref="C5:D5"/>
    <mergeCell ref="E5:F5"/>
    <mergeCell ref="G5:H5"/>
    <mergeCell ref="I5:J5"/>
    <mergeCell ref="Y5:Z5"/>
    <mergeCell ref="AA5:AB5"/>
    <mergeCell ref="AC5:AD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E16F5-C0E8-4F68-990E-0309C912933A}">
  <dimension ref="B3:AF21"/>
  <sheetViews>
    <sheetView workbookViewId="0"/>
  </sheetViews>
  <sheetFormatPr defaultRowHeight="12.75"/>
  <cols>
    <col min="2" max="2" width="15.1640625" customWidth="1"/>
    <col min="3" max="3" width="5.6640625" bestFit="1" customWidth="1"/>
    <col min="4" max="4" width="4.1640625" bestFit="1" customWidth="1"/>
    <col min="5" max="5" width="5.83203125" bestFit="1" customWidth="1"/>
    <col min="6" max="6" width="6.1640625" bestFit="1" customWidth="1"/>
    <col min="7" max="7" width="5.1640625" bestFit="1" customWidth="1"/>
    <col min="8" max="8" width="7.5" bestFit="1" customWidth="1"/>
    <col min="9" max="9" width="5.83203125" bestFit="1" customWidth="1"/>
    <col min="10" max="10" width="6.83203125" customWidth="1"/>
    <col min="11" max="11" width="5.1640625" bestFit="1" customWidth="1"/>
    <col min="12" max="12" width="5.83203125" customWidth="1"/>
    <col min="13" max="13" width="5.83203125" bestFit="1" customWidth="1"/>
    <col min="14" max="14" width="5.83203125" customWidth="1"/>
    <col min="15" max="15" width="6.1640625" bestFit="1" customWidth="1"/>
    <col min="16" max="18" width="5.83203125" customWidth="1"/>
    <col min="19" max="19" width="4.6640625" customWidth="1"/>
    <col min="20" max="20" width="5.83203125" customWidth="1"/>
    <col min="21" max="21" width="4.6640625" customWidth="1"/>
    <col min="22" max="24" width="5.83203125" customWidth="1"/>
    <col min="25" max="25" width="4.6640625" customWidth="1"/>
    <col min="26" max="26" width="6.83203125" customWidth="1"/>
    <col min="27" max="27" width="4.6640625" customWidth="1"/>
    <col min="28" max="28" width="5.83203125" customWidth="1"/>
    <col min="29" max="30" width="8" customWidth="1"/>
    <col min="31" max="31" width="6.83203125" customWidth="1"/>
  </cols>
  <sheetData>
    <row r="3" spans="2:31" ht="72" customHeight="1"/>
    <row r="4" spans="2:31" ht="21.75" customHeight="1"/>
    <row r="5" spans="2:31" ht="15.75" customHeight="1">
      <c r="B5" s="53" t="s">
        <v>0</v>
      </c>
      <c r="C5" s="56" t="s">
        <v>1</v>
      </c>
      <c r="D5" s="57"/>
      <c r="E5" s="49" t="s">
        <v>2</v>
      </c>
      <c r="F5" s="50"/>
      <c r="G5" s="49" t="s">
        <v>3</v>
      </c>
      <c r="H5" s="50"/>
      <c r="I5" s="49" t="s">
        <v>4</v>
      </c>
      <c r="J5" s="50"/>
      <c r="K5" s="53" t="s">
        <v>5</v>
      </c>
      <c r="L5" s="54"/>
      <c r="M5" s="53" t="s">
        <v>6</v>
      </c>
      <c r="N5" s="54"/>
      <c r="O5" s="49" t="s">
        <v>7</v>
      </c>
      <c r="P5" s="50"/>
      <c r="Q5" s="53" t="s">
        <v>8</v>
      </c>
      <c r="R5" s="54"/>
      <c r="S5" s="49" t="s">
        <v>9</v>
      </c>
      <c r="T5" s="50"/>
      <c r="U5" s="47" t="s">
        <v>10</v>
      </c>
      <c r="V5" s="48"/>
      <c r="W5" s="49" t="s">
        <v>11</v>
      </c>
      <c r="X5" s="50"/>
      <c r="Y5" s="47" t="s">
        <v>12</v>
      </c>
      <c r="Z5" s="48"/>
      <c r="AA5" s="47" t="s">
        <v>13</v>
      </c>
      <c r="AB5" s="48"/>
      <c r="AC5" s="51" t="s">
        <v>14</v>
      </c>
      <c r="AD5" s="52"/>
      <c r="AE5" s="2" t="s">
        <v>15</v>
      </c>
    </row>
    <row r="6" spans="2:31" ht="14.45" customHeight="1">
      <c r="B6" s="55"/>
      <c r="C6" s="2" t="s">
        <v>16</v>
      </c>
      <c r="D6" s="3" t="s">
        <v>15</v>
      </c>
      <c r="E6" s="4" t="s">
        <v>17</v>
      </c>
      <c r="F6" s="4" t="s">
        <v>18</v>
      </c>
      <c r="G6" s="2" t="s">
        <v>19</v>
      </c>
      <c r="H6" s="2" t="s">
        <v>20</v>
      </c>
      <c r="I6" s="5" t="s">
        <v>17</v>
      </c>
      <c r="J6" s="2" t="s">
        <v>18</v>
      </c>
      <c r="K6" s="2" t="s">
        <v>19</v>
      </c>
      <c r="L6" s="2" t="s">
        <v>18</v>
      </c>
      <c r="M6" s="2" t="s">
        <v>17</v>
      </c>
      <c r="N6" s="2" t="s">
        <v>18</v>
      </c>
      <c r="O6" s="2" t="s">
        <v>17</v>
      </c>
      <c r="P6" s="2" t="s">
        <v>18</v>
      </c>
      <c r="Q6" s="2" t="s">
        <v>17</v>
      </c>
      <c r="R6" s="2" t="s">
        <v>18</v>
      </c>
      <c r="S6" s="2" t="s">
        <v>17</v>
      </c>
      <c r="T6" s="2" t="s">
        <v>18</v>
      </c>
      <c r="U6" s="2" t="s">
        <v>17</v>
      </c>
      <c r="V6" s="2" t="s">
        <v>18</v>
      </c>
      <c r="W6" s="2" t="s">
        <v>17</v>
      </c>
      <c r="X6" s="2" t="s">
        <v>18</v>
      </c>
      <c r="Y6" s="2" t="s">
        <v>17</v>
      </c>
      <c r="Z6" s="2" t="s">
        <v>18</v>
      </c>
      <c r="AA6" s="2" t="s">
        <v>17</v>
      </c>
      <c r="AB6" s="2" t="s">
        <v>18</v>
      </c>
      <c r="AC6" s="5" t="s">
        <v>17</v>
      </c>
      <c r="AD6" s="2" t="s">
        <v>18</v>
      </c>
      <c r="AE6" s="2" t="s">
        <v>17</v>
      </c>
    </row>
    <row r="7" spans="2:31" ht="13.5" customHeight="1">
      <c r="B7" s="14" t="s">
        <v>22</v>
      </c>
      <c r="C7" s="1">
        <v>20</v>
      </c>
      <c r="D7" s="1">
        <v>9</v>
      </c>
      <c r="E7" s="1">
        <v>6</v>
      </c>
      <c r="F7" s="1">
        <v>54</v>
      </c>
      <c r="G7" s="1">
        <v>219</v>
      </c>
      <c r="H7" s="1">
        <v>692</v>
      </c>
      <c r="I7" s="1">
        <v>2006</v>
      </c>
      <c r="J7" s="1">
        <v>3410</v>
      </c>
      <c r="K7" s="1">
        <v>105</v>
      </c>
      <c r="L7" s="1">
        <v>462</v>
      </c>
      <c r="M7" s="1">
        <v>2204</v>
      </c>
      <c r="N7" s="1">
        <v>4014</v>
      </c>
      <c r="O7" s="1">
        <v>0</v>
      </c>
      <c r="P7" s="1">
        <v>0</v>
      </c>
      <c r="Q7" s="1">
        <v>994</v>
      </c>
      <c r="R7" s="1">
        <v>1641</v>
      </c>
      <c r="S7" s="1">
        <v>2562</v>
      </c>
      <c r="T7" s="1">
        <v>4223</v>
      </c>
      <c r="U7" s="1">
        <v>2197</v>
      </c>
      <c r="V7" s="1">
        <v>3748</v>
      </c>
      <c r="W7" s="1">
        <v>370</v>
      </c>
      <c r="X7" s="1">
        <v>733</v>
      </c>
      <c r="Y7" s="1">
        <v>2088</v>
      </c>
      <c r="Z7" s="1">
        <v>3467</v>
      </c>
      <c r="AA7" s="1">
        <v>551</v>
      </c>
      <c r="AB7" s="1">
        <v>941</v>
      </c>
      <c r="AC7" s="1">
        <f>SUM(E7,G7,I7,K7,M7,O7,Q7,S7,U7,W7,Y7,AA7)</f>
        <v>13302</v>
      </c>
      <c r="AD7" s="13">
        <f>SUM(F7,H7,J7,L7,N7,P7,R7,T7,V7,X7,Z7,AB7)</f>
        <v>23385</v>
      </c>
      <c r="AE7" s="27">
        <v>13</v>
      </c>
    </row>
    <row r="8" spans="2:31" ht="13.5" customHeight="1">
      <c r="B8" s="14" t="s">
        <v>23</v>
      </c>
      <c r="C8" s="1">
        <v>35</v>
      </c>
      <c r="D8" s="1">
        <v>15</v>
      </c>
      <c r="E8" s="1">
        <v>705</v>
      </c>
      <c r="F8" s="1">
        <v>2128</v>
      </c>
      <c r="G8" s="1">
        <v>2342</v>
      </c>
      <c r="H8" s="1">
        <v>5188</v>
      </c>
      <c r="I8" s="1">
        <v>2915</v>
      </c>
      <c r="J8" s="1">
        <v>5991</v>
      </c>
      <c r="K8" s="1">
        <v>675</v>
      </c>
      <c r="L8" s="1">
        <v>2250</v>
      </c>
      <c r="M8" s="1">
        <v>899</v>
      </c>
      <c r="N8" s="1">
        <v>3300</v>
      </c>
      <c r="O8" s="1">
        <v>2224</v>
      </c>
      <c r="P8" s="1">
        <v>4682</v>
      </c>
      <c r="Q8" s="1">
        <v>3859</v>
      </c>
      <c r="R8" s="1">
        <v>8923</v>
      </c>
      <c r="S8" s="1">
        <v>1821</v>
      </c>
      <c r="T8" s="1">
        <v>3580</v>
      </c>
      <c r="U8" s="1">
        <v>737</v>
      </c>
      <c r="V8" s="1">
        <v>2318</v>
      </c>
      <c r="W8" s="1">
        <v>670</v>
      </c>
      <c r="X8" s="1">
        <v>2018</v>
      </c>
      <c r="Y8" s="1">
        <v>902</v>
      </c>
      <c r="Z8" s="1">
        <v>3136</v>
      </c>
      <c r="AA8" s="1">
        <v>279</v>
      </c>
      <c r="AB8" s="1">
        <v>1062</v>
      </c>
      <c r="AC8" s="1">
        <f t="shared" ref="AC8:AC20" si="0">SUM(E8,G8,I8,K8,M8,O8,Q8,S8,U8,W8,Y8,AA8)</f>
        <v>18028</v>
      </c>
      <c r="AD8" s="13">
        <f t="shared" ref="AD8:AD20" si="1">SUM(F8,H8,J8,L8,N8,P8,R8,T8,V8,X8,Z8,AB8)</f>
        <v>44576</v>
      </c>
      <c r="AE8" s="27">
        <v>18</v>
      </c>
    </row>
    <row r="9" spans="2:31" ht="13.5" customHeight="1">
      <c r="B9" s="14" t="s">
        <v>73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177</v>
      </c>
      <c r="AB9" s="1">
        <v>397</v>
      </c>
      <c r="AC9" s="1">
        <f t="shared" si="0"/>
        <v>177</v>
      </c>
      <c r="AD9" s="13">
        <f t="shared" si="1"/>
        <v>397</v>
      </c>
      <c r="AE9" s="27">
        <v>0</v>
      </c>
    </row>
    <row r="10" spans="2:31" ht="13.5" customHeight="1">
      <c r="B10" s="14" t="s">
        <v>24</v>
      </c>
      <c r="C10" s="1">
        <v>15</v>
      </c>
      <c r="D10" s="1">
        <v>6</v>
      </c>
      <c r="E10" s="1">
        <v>0</v>
      </c>
      <c r="F10" s="1">
        <v>0</v>
      </c>
      <c r="G10" s="1">
        <v>1257</v>
      </c>
      <c r="H10" s="1">
        <v>2104</v>
      </c>
      <c r="I10" s="1">
        <v>729</v>
      </c>
      <c r="J10" s="1">
        <v>1186</v>
      </c>
      <c r="K10" s="1">
        <v>646</v>
      </c>
      <c r="L10" s="1">
        <v>1085</v>
      </c>
      <c r="M10" s="1">
        <v>0</v>
      </c>
      <c r="N10" s="1">
        <v>0</v>
      </c>
      <c r="O10" s="1">
        <v>5915</v>
      </c>
      <c r="P10" s="1">
        <v>10172</v>
      </c>
      <c r="Q10" s="1">
        <v>0</v>
      </c>
      <c r="R10" s="1">
        <v>0</v>
      </c>
      <c r="S10" s="1">
        <v>0</v>
      </c>
      <c r="T10" s="1">
        <v>0</v>
      </c>
      <c r="U10" s="1">
        <v>2497</v>
      </c>
      <c r="V10" s="1">
        <v>4048</v>
      </c>
      <c r="W10" s="1">
        <v>2471</v>
      </c>
      <c r="X10" s="1">
        <v>3936</v>
      </c>
      <c r="Y10" s="1">
        <v>1472</v>
      </c>
      <c r="Z10" s="1">
        <v>2245</v>
      </c>
      <c r="AA10" s="1">
        <v>3668</v>
      </c>
      <c r="AB10" s="1">
        <v>6041</v>
      </c>
      <c r="AC10" s="1">
        <f t="shared" si="0"/>
        <v>18655</v>
      </c>
      <c r="AD10" s="13">
        <f t="shared" si="1"/>
        <v>30817</v>
      </c>
      <c r="AE10" s="27">
        <v>19</v>
      </c>
    </row>
    <row r="11" spans="2:31" ht="13.5" customHeight="1">
      <c r="B11" s="14" t="s">
        <v>25</v>
      </c>
      <c r="C11" s="1">
        <v>28</v>
      </c>
      <c r="D11" s="1">
        <v>12</v>
      </c>
      <c r="E11" s="1">
        <v>25</v>
      </c>
      <c r="F11" s="1">
        <v>258</v>
      </c>
      <c r="G11" s="1">
        <v>23</v>
      </c>
      <c r="H11" s="1">
        <v>240</v>
      </c>
      <c r="I11" s="1">
        <v>19</v>
      </c>
      <c r="J11" s="1">
        <v>238</v>
      </c>
      <c r="K11" s="1">
        <v>27</v>
      </c>
      <c r="L11" s="1">
        <v>290</v>
      </c>
      <c r="M11" s="1">
        <v>43</v>
      </c>
      <c r="N11" s="1">
        <v>446</v>
      </c>
      <c r="O11" s="1">
        <v>15</v>
      </c>
      <c r="P11" s="1">
        <v>134</v>
      </c>
      <c r="Q11" s="1">
        <v>24</v>
      </c>
      <c r="R11" s="1">
        <v>0</v>
      </c>
      <c r="S11" s="1">
        <v>30</v>
      </c>
      <c r="T11" s="1">
        <v>246</v>
      </c>
      <c r="U11" s="1">
        <v>25</v>
      </c>
      <c r="V11" s="1">
        <v>269</v>
      </c>
      <c r="W11" s="1">
        <v>16</v>
      </c>
      <c r="X11" s="1">
        <v>184</v>
      </c>
      <c r="Y11" s="1">
        <v>15</v>
      </c>
      <c r="Z11" s="1">
        <v>110</v>
      </c>
      <c r="AA11" s="1">
        <v>9</v>
      </c>
      <c r="AB11" s="1">
        <v>120</v>
      </c>
      <c r="AC11" s="1">
        <f t="shared" si="0"/>
        <v>271</v>
      </c>
      <c r="AD11" s="13">
        <f t="shared" si="1"/>
        <v>2535</v>
      </c>
      <c r="AE11" s="27">
        <v>0</v>
      </c>
    </row>
    <row r="12" spans="2:31" ht="13.5" customHeight="1">
      <c r="B12" s="14" t="s">
        <v>26</v>
      </c>
      <c r="C12" s="1">
        <v>29</v>
      </c>
      <c r="D12" s="1">
        <v>12</v>
      </c>
      <c r="E12" s="1">
        <v>1289</v>
      </c>
      <c r="F12" s="1">
        <v>3049</v>
      </c>
      <c r="G12" s="1">
        <v>80</v>
      </c>
      <c r="H12" s="1">
        <v>269</v>
      </c>
      <c r="I12" s="1">
        <v>114</v>
      </c>
      <c r="J12" s="1">
        <v>304</v>
      </c>
      <c r="K12" s="1">
        <v>1198</v>
      </c>
      <c r="L12" s="1">
        <v>2725</v>
      </c>
      <c r="M12" s="1">
        <v>1805</v>
      </c>
      <c r="N12" s="1">
        <v>3929</v>
      </c>
      <c r="O12" s="1">
        <v>149</v>
      </c>
      <c r="P12" s="1">
        <v>557</v>
      </c>
      <c r="Q12" s="1">
        <v>815</v>
      </c>
      <c r="R12" s="1">
        <v>1787</v>
      </c>
      <c r="S12" s="1">
        <v>1348</v>
      </c>
      <c r="T12" s="1">
        <v>2383</v>
      </c>
      <c r="U12" s="1">
        <v>2008</v>
      </c>
      <c r="V12" s="1">
        <v>4600</v>
      </c>
      <c r="W12" s="1">
        <v>82</v>
      </c>
      <c r="X12" s="1">
        <v>209</v>
      </c>
      <c r="Y12" s="1">
        <v>1657</v>
      </c>
      <c r="Z12" s="1">
        <v>3230</v>
      </c>
      <c r="AA12" s="1">
        <v>303</v>
      </c>
      <c r="AB12" s="1">
        <v>1441</v>
      </c>
      <c r="AC12" s="1">
        <f t="shared" si="0"/>
        <v>10848</v>
      </c>
      <c r="AD12" s="13">
        <f t="shared" si="1"/>
        <v>24483</v>
      </c>
      <c r="AE12" s="27">
        <v>11</v>
      </c>
    </row>
    <row r="13" spans="2:31" ht="13.5" customHeight="1">
      <c r="B13" s="14" t="s">
        <v>27</v>
      </c>
      <c r="C13" s="1">
        <v>12</v>
      </c>
      <c r="D13" s="1">
        <v>5</v>
      </c>
      <c r="E13" s="1">
        <v>228</v>
      </c>
      <c r="F13" s="1">
        <v>324</v>
      </c>
      <c r="G13" s="1">
        <v>178</v>
      </c>
      <c r="H13" s="1">
        <v>254</v>
      </c>
      <c r="I13" s="1">
        <v>0</v>
      </c>
      <c r="J13" s="1">
        <v>0</v>
      </c>
      <c r="K13" s="1">
        <v>211</v>
      </c>
      <c r="L13" s="1">
        <v>441</v>
      </c>
      <c r="M13" s="1">
        <v>136</v>
      </c>
      <c r="N13" s="1">
        <v>448</v>
      </c>
      <c r="O13" s="1">
        <v>0</v>
      </c>
      <c r="P13" s="1">
        <v>0</v>
      </c>
      <c r="Q13" s="1">
        <v>391</v>
      </c>
      <c r="R13" s="1">
        <v>621</v>
      </c>
      <c r="S13" s="1">
        <v>101</v>
      </c>
      <c r="T13" s="1">
        <v>226</v>
      </c>
      <c r="U13" s="1">
        <v>191</v>
      </c>
      <c r="V13" s="1">
        <v>352</v>
      </c>
      <c r="W13" s="1">
        <v>242</v>
      </c>
      <c r="X13" s="1">
        <v>474</v>
      </c>
      <c r="Y13" s="1">
        <v>609</v>
      </c>
      <c r="Z13" s="1">
        <v>966</v>
      </c>
      <c r="AA13" s="1">
        <v>158</v>
      </c>
      <c r="AB13" s="1">
        <v>194</v>
      </c>
      <c r="AC13" s="1">
        <f t="shared" si="0"/>
        <v>2445</v>
      </c>
      <c r="AD13" s="13">
        <f t="shared" si="1"/>
        <v>4300</v>
      </c>
      <c r="AE13" s="27">
        <v>2</v>
      </c>
    </row>
    <row r="14" spans="2:31" ht="13.5" customHeight="1">
      <c r="B14" s="14" t="s">
        <v>28</v>
      </c>
      <c r="C14" s="1">
        <v>24</v>
      </c>
      <c r="D14" s="1">
        <v>10</v>
      </c>
      <c r="E14" s="1">
        <v>0</v>
      </c>
      <c r="F14" s="1">
        <v>0</v>
      </c>
      <c r="G14" s="1">
        <v>0</v>
      </c>
      <c r="H14" s="1">
        <v>0</v>
      </c>
      <c r="I14" s="1">
        <v>221</v>
      </c>
      <c r="J14" s="1">
        <v>851</v>
      </c>
      <c r="K14" s="1">
        <v>532</v>
      </c>
      <c r="L14" s="1">
        <v>2018</v>
      </c>
      <c r="M14" s="1">
        <v>365</v>
      </c>
      <c r="N14" s="1">
        <v>1025</v>
      </c>
      <c r="O14" s="1">
        <v>260</v>
      </c>
      <c r="P14" s="1">
        <v>1704</v>
      </c>
      <c r="Q14" s="1">
        <v>288</v>
      </c>
      <c r="R14" s="1">
        <v>1518</v>
      </c>
      <c r="S14" s="1">
        <v>129</v>
      </c>
      <c r="T14" s="1">
        <v>550</v>
      </c>
      <c r="U14" s="1">
        <v>177</v>
      </c>
      <c r="V14" s="1">
        <v>685</v>
      </c>
      <c r="W14" s="1">
        <v>439</v>
      </c>
      <c r="X14" s="1">
        <v>1949</v>
      </c>
      <c r="Y14" s="1">
        <v>163</v>
      </c>
      <c r="Z14" s="1">
        <v>506</v>
      </c>
      <c r="AA14" s="1">
        <v>340</v>
      </c>
      <c r="AB14" s="1">
        <v>2110</v>
      </c>
      <c r="AC14" s="1">
        <f t="shared" si="0"/>
        <v>2914</v>
      </c>
      <c r="AD14" s="13">
        <f t="shared" si="1"/>
        <v>12916</v>
      </c>
      <c r="AE14" s="27">
        <v>3</v>
      </c>
    </row>
    <row r="15" spans="2:31" ht="13.5" customHeight="1">
      <c r="B15" s="14" t="s">
        <v>29</v>
      </c>
      <c r="C15" s="1">
        <v>32</v>
      </c>
      <c r="D15" s="1">
        <v>14</v>
      </c>
      <c r="E15" s="1">
        <v>2465</v>
      </c>
      <c r="F15" s="1">
        <v>5098</v>
      </c>
      <c r="G15" s="1">
        <v>1969</v>
      </c>
      <c r="H15" s="1">
        <v>3880</v>
      </c>
      <c r="I15" s="1">
        <v>3099</v>
      </c>
      <c r="J15" s="1">
        <v>5503</v>
      </c>
      <c r="K15" s="1">
        <v>4525</v>
      </c>
      <c r="L15" s="1">
        <v>7990</v>
      </c>
      <c r="M15" s="1">
        <v>910</v>
      </c>
      <c r="N15" s="1">
        <v>1808</v>
      </c>
      <c r="O15" s="1">
        <v>1181</v>
      </c>
      <c r="P15" s="1">
        <v>2467</v>
      </c>
      <c r="Q15" s="1">
        <v>2416</v>
      </c>
      <c r="R15" s="1">
        <v>5110</v>
      </c>
      <c r="S15" s="1">
        <v>4049</v>
      </c>
      <c r="T15" s="1">
        <v>7989</v>
      </c>
      <c r="U15" s="1">
        <v>900</v>
      </c>
      <c r="V15" s="1">
        <v>1643</v>
      </c>
      <c r="W15" s="1">
        <v>3261</v>
      </c>
      <c r="X15" s="1">
        <v>5556</v>
      </c>
      <c r="Y15" s="1">
        <v>1829</v>
      </c>
      <c r="Z15" s="1">
        <v>3282</v>
      </c>
      <c r="AA15" s="1">
        <v>1455</v>
      </c>
      <c r="AB15" s="1">
        <v>3047</v>
      </c>
      <c r="AC15" s="1">
        <f t="shared" si="0"/>
        <v>28059</v>
      </c>
      <c r="AD15" s="13">
        <f t="shared" si="1"/>
        <v>53373</v>
      </c>
      <c r="AE15" s="27">
        <v>28</v>
      </c>
    </row>
    <row r="16" spans="2:31" ht="13.5" customHeight="1">
      <c r="B16" s="14" t="s">
        <v>30</v>
      </c>
      <c r="C16" s="1">
        <v>12</v>
      </c>
      <c r="D16" s="1">
        <v>5</v>
      </c>
      <c r="E16" s="1">
        <v>178</v>
      </c>
      <c r="F16" s="1">
        <v>443</v>
      </c>
      <c r="G16" s="1">
        <v>313</v>
      </c>
      <c r="H16" s="1">
        <v>585</v>
      </c>
      <c r="I16" s="1">
        <v>223</v>
      </c>
      <c r="J16" s="1">
        <v>730</v>
      </c>
      <c r="K16" s="1">
        <v>188</v>
      </c>
      <c r="L16" s="1">
        <v>386</v>
      </c>
      <c r="M16" s="1">
        <v>232</v>
      </c>
      <c r="N16" s="1">
        <v>652</v>
      </c>
      <c r="O16" s="1">
        <v>235</v>
      </c>
      <c r="P16" s="1">
        <v>464</v>
      </c>
      <c r="Q16" s="1">
        <v>152</v>
      </c>
      <c r="R16" s="1">
        <v>494</v>
      </c>
      <c r="S16" s="1">
        <v>198</v>
      </c>
      <c r="T16" s="1">
        <v>552</v>
      </c>
      <c r="U16" s="1">
        <v>11</v>
      </c>
      <c r="V16" s="1">
        <v>29</v>
      </c>
      <c r="W16" s="1">
        <v>194</v>
      </c>
      <c r="X16" s="1">
        <v>457</v>
      </c>
      <c r="Y16" s="1">
        <v>189</v>
      </c>
      <c r="Z16" s="1">
        <v>558</v>
      </c>
      <c r="AA16" s="1">
        <v>261</v>
      </c>
      <c r="AB16" s="1">
        <v>489</v>
      </c>
      <c r="AC16" s="1">
        <f t="shared" si="0"/>
        <v>2374</v>
      </c>
      <c r="AD16" s="13">
        <f t="shared" si="1"/>
        <v>5839</v>
      </c>
      <c r="AE16" s="27">
        <v>2</v>
      </c>
    </row>
    <row r="17" spans="2:32" ht="13.5" customHeight="1">
      <c r="B17" s="14" t="s">
        <v>50</v>
      </c>
      <c r="C17" s="1">
        <v>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73</v>
      </c>
      <c r="L17" s="1">
        <v>330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0"/>
        <v>73</v>
      </c>
      <c r="AD17" s="13">
        <f t="shared" si="1"/>
        <v>330</v>
      </c>
      <c r="AE17" s="27">
        <v>0</v>
      </c>
    </row>
    <row r="18" spans="2:32" ht="13.5" customHeight="1">
      <c r="B18" s="15" t="s">
        <v>31</v>
      </c>
      <c r="C18" s="1">
        <v>13</v>
      </c>
      <c r="D18" s="1">
        <v>6</v>
      </c>
      <c r="E18" s="1">
        <v>30</v>
      </c>
      <c r="F18" s="1">
        <v>58</v>
      </c>
      <c r="G18" s="1">
        <v>0</v>
      </c>
      <c r="H18" s="1">
        <v>0</v>
      </c>
      <c r="I18" s="1">
        <v>63</v>
      </c>
      <c r="J18" s="1">
        <v>402</v>
      </c>
      <c r="K18" s="1">
        <v>0</v>
      </c>
      <c r="L18" s="1">
        <v>0</v>
      </c>
      <c r="M18" s="1">
        <v>0</v>
      </c>
      <c r="N18" s="1">
        <v>0</v>
      </c>
      <c r="O18" s="1">
        <v>110</v>
      </c>
      <c r="P18" s="1">
        <v>352</v>
      </c>
      <c r="Q18" s="1">
        <v>142</v>
      </c>
      <c r="R18" s="1">
        <v>743</v>
      </c>
      <c r="S18" s="1">
        <v>43</v>
      </c>
      <c r="T18" s="1">
        <v>80</v>
      </c>
      <c r="U18" s="1">
        <v>115</v>
      </c>
      <c r="V18" s="1">
        <v>440</v>
      </c>
      <c r="W18" s="1">
        <v>90</v>
      </c>
      <c r="X18" s="1">
        <v>184</v>
      </c>
      <c r="Y18" s="1">
        <v>57</v>
      </c>
      <c r="Z18" s="1">
        <v>187</v>
      </c>
      <c r="AA18" s="1">
        <v>44</v>
      </c>
      <c r="AB18" s="1">
        <v>294</v>
      </c>
      <c r="AC18" s="1">
        <f t="shared" si="0"/>
        <v>694</v>
      </c>
      <c r="AD18" s="13">
        <f t="shared" si="1"/>
        <v>2740</v>
      </c>
      <c r="AE18" s="27">
        <v>1</v>
      </c>
    </row>
    <row r="19" spans="2:32" ht="13.5" customHeight="1">
      <c r="B19" s="14" t="s">
        <v>51</v>
      </c>
      <c r="C19" s="1">
        <v>2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102</v>
      </c>
      <c r="L19" s="1">
        <v>386</v>
      </c>
      <c r="M19" s="1">
        <v>31</v>
      </c>
      <c r="N19" s="1">
        <v>64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f t="shared" si="0"/>
        <v>133</v>
      </c>
      <c r="AD19" s="13">
        <f t="shared" si="1"/>
        <v>450</v>
      </c>
      <c r="AE19" s="27">
        <v>0</v>
      </c>
    </row>
    <row r="20" spans="2:32" ht="13.5" customHeight="1">
      <c r="B20" s="14" t="s">
        <v>32</v>
      </c>
      <c r="C20" s="1">
        <v>9</v>
      </c>
      <c r="D20" s="1">
        <v>4</v>
      </c>
      <c r="E20" s="1">
        <v>419</v>
      </c>
      <c r="F20" s="1">
        <v>1620</v>
      </c>
      <c r="G20" s="1">
        <v>817</v>
      </c>
      <c r="H20" s="1">
        <v>1567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182</v>
      </c>
      <c r="T20" s="1">
        <v>1091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f t="shared" si="0"/>
        <v>1418</v>
      </c>
      <c r="AD20" s="13">
        <f t="shared" si="1"/>
        <v>4278</v>
      </c>
      <c r="AE20" s="73">
        <v>1</v>
      </c>
    </row>
    <row r="21" spans="2:32" ht="15.2" customHeight="1">
      <c r="B21" s="2" t="s">
        <v>21</v>
      </c>
      <c r="C21" s="6">
        <f>SUM(C7:C20)</f>
        <v>233</v>
      </c>
      <c r="D21" s="6">
        <f t="shared" ref="D21:AE21" si="2">SUM(D7:D20)</f>
        <v>99</v>
      </c>
      <c r="E21" s="6">
        <f t="shared" si="2"/>
        <v>5345</v>
      </c>
      <c r="F21" s="6">
        <f t="shared" si="2"/>
        <v>13032</v>
      </c>
      <c r="G21" s="6">
        <f t="shared" si="2"/>
        <v>7198</v>
      </c>
      <c r="H21" s="6">
        <f t="shared" si="2"/>
        <v>14779</v>
      </c>
      <c r="I21" s="6">
        <f t="shared" si="2"/>
        <v>9389</v>
      </c>
      <c r="J21" s="6">
        <f t="shared" si="2"/>
        <v>18615</v>
      </c>
      <c r="K21" s="6">
        <f t="shared" si="2"/>
        <v>8282</v>
      </c>
      <c r="L21" s="6">
        <f t="shared" si="2"/>
        <v>18363</v>
      </c>
      <c r="M21" s="6">
        <f t="shared" si="2"/>
        <v>6625</v>
      </c>
      <c r="N21" s="6">
        <f t="shared" si="2"/>
        <v>15686</v>
      </c>
      <c r="O21" s="6">
        <f t="shared" si="2"/>
        <v>10089</v>
      </c>
      <c r="P21" s="6">
        <f t="shared" si="2"/>
        <v>20532</v>
      </c>
      <c r="Q21" s="6">
        <f t="shared" si="2"/>
        <v>9081</v>
      </c>
      <c r="R21" s="6">
        <f t="shared" si="2"/>
        <v>20837</v>
      </c>
      <c r="S21" s="6">
        <f t="shared" si="2"/>
        <v>10463</v>
      </c>
      <c r="T21" s="6">
        <f t="shared" si="2"/>
        <v>20920</v>
      </c>
      <c r="U21" s="6">
        <f t="shared" si="2"/>
        <v>8858</v>
      </c>
      <c r="V21" s="6">
        <f t="shared" si="2"/>
        <v>18132</v>
      </c>
      <c r="W21" s="6">
        <f t="shared" si="2"/>
        <v>7835</v>
      </c>
      <c r="X21" s="6">
        <f t="shared" si="2"/>
        <v>15700</v>
      </c>
      <c r="Y21" s="6">
        <f t="shared" si="2"/>
        <v>8981</v>
      </c>
      <c r="Z21" s="6">
        <f t="shared" si="2"/>
        <v>17687</v>
      </c>
      <c r="AA21" s="6">
        <f t="shared" si="2"/>
        <v>7245</v>
      </c>
      <c r="AB21" s="6">
        <f t="shared" si="2"/>
        <v>16136</v>
      </c>
      <c r="AC21" s="6">
        <f>SUM(AC7:AC20)</f>
        <v>99391</v>
      </c>
      <c r="AD21" s="6">
        <f t="shared" si="2"/>
        <v>210419</v>
      </c>
      <c r="AE21" s="6">
        <f t="shared" si="2"/>
        <v>98</v>
      </c>
      <c r="AF21" s="12"/>
    </row>
  </sheetData>
  <mergeCells count="15">
    <mergeCell ref="K5:L5"/>
    <mergeCell ref="B5:B6"/>
    <mergeCell ref="C5:D5"/>
    <mergeCell ref="E5:F5"/>
    <mergeCell ref="G5:H5"/>
    <mergeCell ref="I5:J5"/>
    <mergeCell ref="Y5:Z5"/>
    <mergeCell ref="AA5:AB5"/>
    <mergeCell ref="AC5:AD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00877-29F7-4072-8522-AC8328B02A0C}">
  <dimension ref="B3:AF39"/>
  <sheetViews>
    <sheetView workbookViewId="0"/>
  </sheetViews>
  <sheetFormatPr defaultRowHeight="12.75"/>
  <cols>
    <col min="2" max="2" width="15.6640625" bestFit="1" customWidth="1"/>
    <col min="3" max="3" width="8" customWidth="1"/>
    <col min="4" max="4" width="4.1640625" bestFit="1" customWidth="1"/>
    <col min="5" max="5" width="5.83203125" bestFit="1" customWidth="1"/>
    <col min="6" max="6" width="6.1640625" bestFit="1" customWidth="1"/>
    <col min="7" max="7" width="8.5" customWidth="1"/>
    <col min="8" max="8" width="6.1640625" bestFit="1" customWidth="1"/>
    <col min="9" max="9" width="5.83203125" bestFit="1" customWidth="1"/>
    <col min="10" max="10" width="6.1640625" bestFit="1" customWidth="1"/>
    <col min="11" max="11" width="5.1640625" bestFit="1" customWidth="1"/>
    <col min="12" max="12" width="6.1640625" bestFit="1" customWidth="1"/>
    <col min="13" max="13" width="5.83203125" bestFit="1" customWidth="1"/>
    <col min="14" max="14" width="5.83203125" customWidth="1"/>
    <col min="15" max="16" width="6.1640625" bestFit="1" customWidth="1"/>
    <col min="17" max="18" width="5.83203125" customWidth="1"/>
    <col min="19" max="19" width="6.1640625" bestFit="1" customWidth="1"/>
    <col min="20" max="20" width="5.83203125" customWidth="1"/>
    <col min="21" max="21" width="5.83203125" bestFit="1" customWidth="1"/>
    <col min="22" max="22" width="6.1640625" bestFit="1" customWidth="1"/>
    <col min="23" max="24" width="5.83203125" customWidth="1"/>
    <col min="25" max="25" width="4.6640625" customWidth="1"/>
    <col min="26" max="26" width="6.83203125" customWidth="1"/>
    <col min="27" max="27" width="4.6640625" customWidth="1"/>
    <col min="28" max="28" width="5.83203125" customWidth="1"/>
    <col min="29" max="30" width="8" customWidth="1"/>
    <col min="31" max="31" width="6.83203125" customWidth="1"/>
  </cols>
  <sheetData>
    <row r="3" spans="2:31" ht="72" customHeight="1"/>
    <row r="4" spans="2:31" ht="21.75" customHeight="1"/>
    <row r="5" spans="2:31" ht="15.75" customHeight="1">
      <c r="B5" s="53" t="s">
        <v>0</v>
      </c>
      <c r="C5" s="56" t="s">
        <v>1</v>
      </c>
      <c r="D5" s="57"/>
      <c r="E5" s="62" t="s">
        <v>2</v>
      </c>
      <c r="F5" s="63"/>
      <c r="G5" s="62" t="s">
        <v>3</v>
      </c>
      <c r="H5" s="63"/>
      <c r="I5" s="62" t="s">
        <v>4</v>
      </c>
      <c r="J5" s="63"/>
      <c r="K5" s="60" t="s">
        <v>5</v>
      </c>
      <c r="L5" s="61"/>
      <c r="M5" s="60" t="s">
        <v>6</v>
      </c>
      <c r="N5" s="61"/>
      <c r="O5" s="62" t="s">
        <v>7</v>
      </c>
      <c r="P5" s="63"/>
      <c r="Q5" s="60" t="s">
        <v>8</v>
      </c>
      <c r="R5" s="61"/>
      <c r="S5" s="62" t="s">
        <v>9</v>
      </c>
      <c r="T5" s="63"/>
      <c r="U5" s="58" t="s">
        <v>10</v>
      </c>
      <c r="V5" s="59"/>
      <c r="W5" s="62" t="s">
        <v>11</v>
      </c>
      <c r="X5" s="63"/>
      <c r="Y5" s="58" t="s">
        <v>12</v>
      </c>
      <c r="Z5" s="59"/>
      <c r="AA5" s="58" t="s">
        <v>13</v>
      </c>
      <c r="AB5" s="59"/>
      <c r="AC5" s="51" t="s">
        <v>14</v>
      </c>
      <c r="AD5" s="52"/>
      <c r="AE5" s="2" t="s">
        <v>15</v>
      </c>
    </row>
    <row r="6" spans="2:31" ht="14.45" customHeight="1">
      <c r="B6" s="55"/>
      <c r="C6" s="2" t="s">
        <v>16</v>
      </c>
      <c r="D6" s="3" t="s">
        <v>15</v>
      </c>
      <c r="E6" s="16" t="s">
        <v>17</v>
      </c>
      <c r="F6" s="4" t="s">
        <v>18</v>
      </c>
      <c r="G6" s="20" t="s">
        <v>47</v>
      </c>
      <c r="H6" s="19" t="s">
        <v>46</v>
      </c>
      <c r="I6" s="18" t="s">
        <v>17</v>
      </c>
      <c r="J6" s="2" t="s">
        <v>18</v>
      </c>
      <c r="K6" s="17" t="s">
        <v>19</v>
      </c>
      <c r="L6" s="2" t="s">
        <v>18</v>
      </c>
      <c r="M6" s="17" t="s">
        <v>17</v>
      </c>
      <c r="N6" s="2" t="s">
        <v>18</v>
      </c>
      <c r="O6" s="17" t="s">
        <v>17</v>
      </c>
      <c r="P6" s="2" t="s">
        <v>18</v>
      </c>
      <c r="Q6" s="17" t="s">
        <v>17</v>
      </c>
      <c r="R6" s="2" t="s">
        <v>18</v>
      </c>
      <c r="S6" s="17" t="s">
        <v>17</v>
      </c>
      <c r="T6" s="2" t="s">
        <v>18</v>
      </c>
      <c r="U6" s="17" t="s">
        <v>17</v>
      </c>
      <c r="V6" s="2" t="s">
        <v>18</v>
      </c>
      <c r="W6" s="17" t="s">
        <v>17</v>
      </c>
      <c r="X6" s="2" t="s">
        <v>18</v>
      </c>
      <c r="Y6" s="17" t="s">
        <v>17</v>
      </c>
      <c r="Z6" s="2" t="s">
        <v>18</v>
      </c>
      <c r="AA6" s="17" t="s">
        <v>17</v>
      </c>
      <c r="AB6" s="2" t="s">
        <v>18</v>
      </c>
      <c r="AC6" s="5" t="s">
        <v>17</v>
      </c>
      <c r="AD6" s="2" t="s">
        <v>18</v>
      </c>
      <c r="AE6" s="2" t="s">
        <v>17</v>
      </c>
    </row>
    <row r="7" spans="2:31" ht="13.5" customHeight="1">
      <c r="B7" s="28" t="s">
        <v>22</v>
      </c>
      <c r="C7" s="29">
        <v>20</v>
      </c>
      <c r="D7" s="29">
        <v>9</v>
      </c>
      <c r="E7" s="29">
        <v>6</v>
      </c>
      <c r="F7" s="29">
        <v>54</v>
      </c>
      <c r="G7" s="29">
        <v>219</v>
      </c>
      <c r="H7" s="29">
        <v>692</v>
      </c>
      <c r="I7" s="29">
        <v>2006</v>
      </c>
      <c r="J7" s="29">
        <v>3410</v>
      </c>
      <c r="K7" s="29">
        <v>105</v>
      </c>
      <c r="L7" s="29">
        <v>462</v>
      </c>
      <c r="M7" s="29">
        <v>2204</v>
      </c>
      <c r="N7" s="29">
        <v>4014</v>
      </c>
      <c r="O7" s="29">
        <v>0</v>
      </c>
      <c r="P7" s="29">
        <v>0</v>
      </c>
      <c r="Q7" s="29">
        <v>994</v>
      </c>
      <c r="R7" s="29">
        <v>1641</v>
      </c>
      <c r="S7" s="29">
        <v>2562</v>
      </c>
      <c r="T7" s="29">
        <v>4223</v>
      </c>
      <c r="U7" s="29">
        <v>2197</v>
      </c>
      <c r="V7" s="29">
        <v>3748</v>
      </c>
      <c r="W7" s="29">
        <v>370</v>
      </c>
      <c r="X7" s="29">
        <v>733</v>
      </c>
      <c r="Y7" s="29">
        <v>2088</v>
      </c>
      <c r="Z7" s="29">
        <v>3467</v>
      </c>
      <c r="AA7" s="29">
        <v>551</v>
      </c>
      <c r="AB7" s="29">
        <v>941</v>
      </c>
      <c r="AC7" s="1">
        <f>SUM(E7,G7,I7,K7,M7,O7,Q7,S7,U7,W7,Y7,AA7)</f>
        <v>13302</v>
      </c>
      <c r="AD7" s="1">
        <f>SUM(F7,H7,J7,L7,N7,P7,R7,T7,V7,X7,Z7,AB7)</f>
        <v>23385</v>
      </c>
      <c r="AE7" s="27">
        <v>13</v>
      </c>
    </row>
    <row r="8" spans="2:31" ht="13.5" customHeight="1">
      <c r="B8" s="28" t="s">
        <v>23</v>
      </c>
      <c r="C8" s="29">
        <v>35</v>
      </c>
      <c r="D8" s="29">
        <v>15</v>
      </c>
      <c r="E8" s="29">
        <v>705</v>
      </c>
      <c r="F8" s="29">
        <v>2128</v>
      </c>
      <c r="G8" s="29">
        <v>2342</v>
      </c>
      <c r="H8" s="29">
        <v>5188</v>
      </c>
      <c r="I8" s="29">
        <v>2915</v>
      </c>
      <c r="J8" s="29">
        <v>5991</v>
      </c>
      <c r="K8" s="29">
        <v>675</v>
      </c>
      <c r="L8" s="29">
        <v>2250</v>
      </c>
      <c r="M8" s="29">
        <v>899</v>
      </c>
      <c r="N8" s="29">
        <v>3300</v>
      </c>
      <c r="O8" s="29">
        <v>2224</v>
      </c>
      <c r="P8" s="29">
        <v>4682</v>
      </c>
      <c r="Q8" s="29">
        <v>3859</v>
      </c>
      <c r="R8" s="29">
        <v>8923</v>
      </c>
      <c r="S8" s="29">
        <v>1821</v>
      </c>
      <c r="T8" s="29">
        <v>3580</v>
      </c>
      <c r="U8" s="29">
        <v>737</v>
      </c>
      <c r="V8" s="29">
        <v>2318</v>
      </c>
      <c r="W8" s="29">
        <v>670</v>
      </c>
      <c r="X8" s="29">
        <v>2018</v>
      </c>
      <c r="Y8" s="29">
        <v>902</v>
      </c>
      <c r="Z8" s="29">
        <v>3136</v>
      </c>
      <c r="AA8" s="29">
        <v>279</v>
      </c>
      <c r="AB8" s="29">
        <v>1062</v>
      </c>
      <c r="AC8" s="1">
        <f t="shared" ref="AC8:AC20" si="0">SUM(E8,G8,I8,K8,M8,O8,Q8,S8,U8,W8,Y8,AA8)</f>
        <v>18028</v>
      </c>
      <c r="AD8" s="1">
        <f t="shared" ref="AD8:AD20" si="1">SUM(F8,H8,J8,L8,N8,P8,R8,T8,V8,X8,Z8,AB8)</f>
        <v>44576</v>
      </c>
      <c r="AE8" s="27">
        <v>18</v>
      </c>
    </row>
    <row r="9" spans="2:31" ht="13.5" customHeight="1">
      <c r="B9" s="28" t="s">
        <v>73</v>
      </c>
      <c r="C9" s="29">
        <v>1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177</v>
      </c>
      <c r="AB9" s="29">
        <v>397</v>
      </c>
      <c r="AC9" s="1">
        <f t="shared" si="0"/>
        <v>177</v>
      </c>
      <c r="AD9" s="1">
        <f t="shared" si="1"/>
        <v>397</v>
      </c>
      <c r="AE9" s="27">
        <v>0</v>
      </c>
    </row>
    <row r="10" spans="2:31" ht="13.5" customHeight="1">
      <c r="B10" s="28" t="s">
        <v>24</v>
      </c>
      <c r="C10" s="29">
        <v>15</v>
      </c>
      <c r="D10" s="29">
        <v>6</v>
      </c>
      <c r="E10" s="29">
        <v>0</v>
      </c>
      <c r="F10" s="29">
        <v>0</v>
      </c>
      <c r="G10" s="29">
        <v>1257</v>
      </c>
      <c r="H10" s="29">
        <v>2104</v>
      </c>
      <c r="I10" s="29">
        <v>729</v>
      </c>
      <c r="J10" s="29">
        <v>1186</v>
      </c>
      <c r="K10" s="29">
        <v>646</v>
      </c>
      <c r="L10" s="29">
        <v>1085</v>
      </c>
      <c r="M10" s="29">
        <v>0</v>
      </c>
      <c r="N10" s="29">
        <v>0</v>
      </c>
      <c r="O10" s="29">
        <v>5915</v>
      </c>
      <c r="P10" s="29">
        <v>10172</v>
      </c>
      <c r="Q10" s="29">
        <v>0</v>
      </c>
      <c r="R10" s="29">
        <v>0</v>
      </c>
      <c r="S10" s="29">
        <v>0</v>
      </c>
      <c r="T10" s="29">
        <v>0</v>
      </c>
      <c r="U10" s="29">
        <v>2497</v>
      </c>
      <c r="V10" s="29">
        <v>4048</v>
      </c>
      <c r="W10" s="29">
        <v>2471</v>
      </c>
      <c r="X10" s="29">
        <v>3936</v>
      </c>
      <c r="Y10" s="29">
        <v>1472</v>
      </c>
      <c r="Z10" s="29">
        <v>2245</v>
      </c>
      <c r="AA10" s="29">
        <v>3668</v>
      </c>
      <c r="AB10" s="29">
        <v>6041</v>
      </c>
      <c r="AC10" s="1">
        <f t="shared" si="0"/>
        <v>18655</v>
      </c>
      <c r="AD10" s="1">
        <f t="shared" si="1"/>
        <v>30817</v>
      </c>
      <c r="AE10" s="27">
        <v>19</v>
      </c>
    </row>
    <row r="11" spans="2:31" ht="13.5" customHeight="1">
      <c r="B11" s="28" t="s">
        <v>25</v>
      </c>
      <c r="C11" s="29">
        <v>28</v>
      </c>
      <c r="D11" s="29">
        <v>12</v>
      </c>
      <c r="E11" s="29">
        <v>25</v>
      </c>
      <c r="F11" s="29">
        <v>258</v>
      </c>
      <c r="G11" s="29">
        <v>23</v>
      </c>
      <c r="H11" s="29">
        <v>240</v>
      </c>
      <c r="I11" s="29">
        <v>19</v>
      </c>
      <c r="J11" s="29">
        <v>238</v>
      </c>
      <c r="K11" s="29">
        <v>27</v>
      </c>
      <c r="L11" s="29">
        <v>290</v>
      </c>
      <c r="M11" s="29">
        <v>43</v>
      </c>
      <c r="N11" s="29">
        <v>446</v>
      </c>
      <c r="O11" s="29">
        <v>15</v>
      </c>
      <c r="P11" s="29">
        <v>134</v>
      </c>
      <c r="Q11" s="29">
        <v>24</v>
      </c>
      <c r="R11" s="29">
        <v>0</v>
      </c>
      <c r="S11" s="29">
        <v>30</v>
      </c>
      <c r="T11" s="29">
        <v>246</v>
      </c>
      <c r="U11" s="29">
        <v>25</v>
      </c>
      <c r="V11" s="29">
        <v>269</v>
      </c>
      <c r="W11" s="29">
        <v>16</v>
      </c>
      <c r="X11" s="29">
        <v>184</v>
      </c>
      <c r="Y11" s="29">
        <v>15</v>
      </c>
      <c r="Z11" s="29">
        <v>110</v>
      </c>
      <c r="AA11" s="29">
        <v>9</v>
      </c>
      <c r="AB11" s="29">
        <v>120</v>
      </c>
      <c r="AC11" s="1">
        <f t="shared" si="0"/>
        <v>271</v>
      </c>
      <c r="AD11" s="1">
        <f t="shared" si="1"/>
        <v>2535</v>
      </c>
      <c r="AE11" s="27">
        <v>0</v>
      </c>
    </row>
    <row r="12" spans="2:31" ht="13.5" customHeight="1">
      <c r="B12" s="28" t="s">
        <v>26</v>
      </c>
      <c r="C12" s="29">
        <v>29</v>
      </c>
      <c r="D12" s="29">
        <v>12</v>
      </c>
      <c r="E12" s="29">
        <v>1289</v>
      </c>
      <c r="F12" s="29">
        <v>3049</v>
      </c>
      <c r="G12" s="29">
        <v>80</v>
      </c>
      <c r="H12" s="29">
        <v>269</v>
      </c>
      <c r="I12" s="29">
        <v>114</v>
      </c>
      <c r="J12" s="29">
        <v>304</v>
      </c>
      <c r="K12" s="29">
        <v>1198</v>
      </c>
      <c r="L12" s="29">
        <v>2725</v>
      </c>
      <c r="M12" s="29">
        <v>1805</v>
      </c>
      <c r="N12" s="29">
        <v>3929</v>
      </c>
      <c r="O12" s="29">
        <v>149</v>
      </c>
      <c r="P12" s="29">
        <v>557</v>
      </c>
      <c r="Q12" s="29">
        <v>815</v>
      </c>
      <c r="R12" s="29">
        <v>1787</v>
      </c>
      <c r="S12" s="29">
        <v>1348</v>
      </c>
      <c r="T12" s="29">
        <v>2383</v>
      </c>
      <c r="U12" s="29">
        <v>2008</v>
      </c>
      <c r="V12" s="29">
        <v>4600</v>
      </c>
      <c r="W12" s="29">
        <v>82</v>
      </c>
      <c r="X12" s="29">
        <v>209</v>
      </c>
      <c r="Y12" s="29">
        <v>1657</v>
      </c>
      <c r="Z12" s="29">
        <v>3230</v>
      </c>
      <c r="AA12" s="29">
        <v>303</v>
      </c>
      <c r="AB12" s="29">
        <v>1441</v>
      </c>
      <c r="AC12" s="1">
        <f t="shared" si="0"/>
        <v>10848</v>
      </c>
      <c r="AD12" s="1">
        <f t="shared" si="1"/>
        <v>24483</v>
      </c>
      <c r="AE12" s="27">
        <v>11</v>
      </c>
    </row>
    <row r="13" spans="2:31" ht="13.5" customHeight="1">
      <c r="B13" s="28" t="s">
        <v>27</v>
      </c>
      <c r="C13" s="29">
        <v>12</v>
      </c>
      <c r="D13" s="29">
        <v>5</v>
      </c>
      <c r="E13" s="29">
        <v>228</v>
      </c>
      <c r="F13" s="29">
        <v>324</v>
      </c>
      <c r="G13" s="29">
        <v>178</v>
      </c>
      <c r="H13" s="29">
        <v>254</v>
      </c>
      <c r="I13" s="29">
        <v>0</v>
      </c>
      <c r="J13" s="29">
        <v>0</v>
      </c>
      <c r="K13" s="29">
        <v>211</v>
      </c>
      <c r="L13" s="29">
        <v>441</v>
      </c>
      <c r="M13" s="29">
        <v>136</v>
      </c>
      <c r="N13" s="29">
        <v>448</v>
      </c>
      <c r="O13" s="29">
        <v>0</v>
      </c>
      <c r="P13" s="29">
        <v>0</v>
      </c>
      <c r="Q13" s="29">
        <v>391</v>
      </c>
      <c r="R13" s="29">
        <v>621</v>
      </c>
      <c r="S13" s="29">
        <v>101</v>
      </c>
      <c r="T13" s="29">
        <v>226</v>
      </c>
      <c r="U13" s="29">
        <v>191</v>
      </c>
      <c r="V13" s="29">
        <v>352</v>
      </c>
      <c r="W13" s="29">
        <v>242</v>
      </c>
      <c r="X13" s="29">
        <v>474</v>
      </c>
      <c r="Y13" s="29">
        <v>609</v>
      </c>
      <c r="Z13" s="29">
        <v>966</v>
      </c>
      <c r="AA13" s="29">
        <v>158</v>
      </c>
      <c r="AB13" s="29">
        <v>194</v>
      </c>
      <c r="AC13" s="1">
        <f t="shared" si="0"/>
        <v>2445</v>
      </c>
      <c r="AD13" s="1">
        <f t="shared" si="1"/>
        <v>4300</v>
      </c>
      <c r="AE13" s="27">
        <v>2</v>
      </c>
    </row>
    <row r="14" spans="2:31" ht="13.5" customHeight="1">
      <c r="B14" s="28" t="s">
        <v>28</v>
      </c>
      <c r="C14" s="29">
        <v>24</v>
      </c>
      <c r="D14" s="29">
        <v>10</v>
      </c>
      <c r="E14" s="29">
        <v>0</v>
      </c>
      <c r="F14" s="29">
        <v>0</v>
      </c>
      <c r="G14" s="29">
        <v>0</v>
      </c>
      <c r="H14" s="29">
        <v>0</v>
      </c>
      <c r="I14" s="29">
        <v>221</v>
      </c>
      <c r="J14" s="29">
        <v>851</v>
      </c>
      <c r="K14" s="29">
        <v>532</v>
      </c>
      <c r="L14" s="29">
        <v>2018</v>
      </c>
      <c r="M14" s="29">
        <v>365</v>
      </c>
      <c r="N14" s="29">
        <v>1025</v>
      </c>
      <c r="O14" s="29">
        <v>260</v>
      </c>
      <c r="P14" s="29">
        <v>1704</v>
      </c>
      <c r="Q14" s="29">
        <v>288</v>
      </c>
      <c r="R14" s="29">
        <v>1518</v>
      </c>
      <c r="S14" s="29">
        <v>129</v>
      </c>
      <c r="T14" s="29">
        <v>550</v>
      </c>
      <c r="U14" s="29">
        <v>177</v>
      </c>
      <c r="V14" s="29">
        <v>685</v>
      </c>
      <c r="W14" s="29">
        <v>439</v>
      </c>
      <c r="X14" s="29">
        <v>1949</v>
      </c>
      <c r="Y14" s="29">
        <v>163</v>
      </c>
      <c r="Z14" s="29">
        <v>506</v>
      </c>
      <c r="AA14" s="29">
        <v>340</v>
      </c>
      <c r="AB14" s="29">
        <v>2110</v>
      </c>
      <c r="AC14" s="1">
        <f t="shared" si="0"/>
        <v>2914</v>
      </c>
      <c r="AD14" s="1">
        <f t="shared" si="1"/>
        <v>12916</v>
      </c>
      <c r="AE14" s="27">
        <v>3</v>
      </c>
    </row>
    <row r="15" spans="2:31" ht="13.5" customHeight="1">
      <c r="B15" s="28" t="s">
        <v>29</v>
      </c>
      <c r="C15" s="29">
        <v>32</v>
      </c>
      <c r="D15" s="29">
        <v>14</v>
      </c>
      <c r="E15" s="29">
        <v>2465</v>
      </c>
      <c r="F15" s="29">
        <v>5098</v>
      </c>
      <c r="G15" s="29">
        <v>1969</v>
      </c>
      <c r="H15" s="29">
        <v>3880</v>
      </c>
      <c r="I15" s="29">
        <v>3099</v>
      </c>
      <c r="J15" s="29">
        <v>5503</v>
      </c>
      <c r="K15" s="29">
        <v>4525</v>
      </c>
      <c r="L15" s="29">
        <v>7990</v>
      </c>
      <c r="M15" s="29">
        <v>910</v>
      </c>
      <c r="N15" s="29">
        <v>1808</v>
      </c>
      <c r="O15" s="29">
        <v>1181</v>
      </c>
      <c r="P15" s="29">
        <v>2467</v>
      </c>
      <c r="Q15" s="29">
        <v>2416</v>
      </c>
      <c r="R15" s="29">
        <v>5110</v>
      </c>
      <c r="S15" s="29">
        <v>4049</v>
      </c>
      <c r="T15" s="29">
        <v>7989</v>
      </c>
      <c r="U15" s="29">
        <v>900</v>
      </c>
      <c r="V15" s="29">
        <v>1643</v>
      </c>
      <c r="W15" s="29">
        <v>3261</v>
      </c>
      <c r="X15" s="29">
        <v>5556</v>
      </c>
      <c r="Y15" s="29">
        <v>1829</v>
      </c>
      <c r="Z15" s="29">
        <v>3282</v>
      </c>
      <c r="AA15" s="29">
        <v>1455</v>
      </c>
      <c r="AB15" s="29">
        <v>3047</v>
      </c>
      <c r="AC15" s="1">
        <f t="shared" si="0"/>
        <v>28059</v>
      </c>
      <c r="AD15" s="1">
        <f t="shared" si="1"/>
        <v>53373</v>
      </c>
      <c r="AE15" s="27">
        <v>28</v>
      </c>
    </row>
    <row r="16" spans="2:31" ht="13.5" customHeight="1">
      <c r="B16" s="28" t="s">
        <v>30</v>
      </c>
      <c r="C16" s="29">
        <v>12</v>
      </c>
      <c r="D16" s="29">
        <v>5</v>
      </c>
      <c r="E16" s="29">
        <v>178</v>
      </c>
      <c r="F16" s="29">
        <v>443</v>
      </c>
      <c r="G16" s="29">
        <v>313</v>
      </c>
      <c r="H16" s="29">
        <v>585</v>
      </c>
      <c r="I16" s="29">
        <v>223</v>
      </c>
      <c r="J16" s="29">
        <v>730</v>
      </c>
      <c r="K16" s="29">
        <v>188</v>
      </c>
      <c r="L16" s="29">
        <v>386</v>
      </c>
      <c r="M16" s="29">
        <v>232</v>
      </c>
      <c r="N16" s="29">
        <v>652</v>
      </c>
      <c r="O16" s="29">
        <v>235</v>
      </c>
      <c r="P16" s="29">
        <v>464</v>
      </c>
      <c r="Q16" s="29">
        <v>152</v>
      </c>
      <c r="R16" s="29">
        <v>494</v>
      </c>
      <c r="S16" s="29">
        <v>198</v>
      </c>
      <c r="T16" s="29">
        <v>552</v>
      </c>
      <c r="U16" s="29">
        <v>11</v>
      </c>
      <c r="V16" s="29">
        <v>29</v>
      </c>
      <c r="W16" s="29">
        <v>194</v>
      </c>
      <c r="X16" s="29">
        <v>457</v>
      </c>
      <c r="Y16" s="29">
        <v>189</v>
      </c>
      <c r="Z16" s="29">
        <v>558</v>
      </c>
      <c r="AA16" s="29">
        <v>261</v>
      </c>
      <c r="AB16" s="29">
        <v>489</v>
      </c>
      <c r="AC16" s="1">
        <f t="shared" si="0"/>
        <v>2374</v>
      </c>
      <c r="AD16" s="1">
        <f t="shared" si="1"/>
        <v>5839</v>
      </c>
      <c r="AE16" s="27">
        <v>2</v>
      </c>
    </row>
    <row r="17" spans="2:32" ht="13.5" customHeight="1">
      <c r="B17" s="28" t="s">
        <v>50</v>
      </c>
      <c r="C17" s="29">
        <v>1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73</v>
      </c>
      <c r="L17" s="29">
        <v>330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1">
        <f t="shared" si="0"/>
        <v>73</v>
      </c>
      <c r="AD17" s="1">
        <f t="shared" si="1"/>
        <v>330</v>
      </c>
      <c r="AE17" s="27">
        <v>0</v>
      </c>
    </row>
    <row r="18" spans="2:32" ht="13.5" customHeight="1">
      <c r="B18" s="28" t="s">
        <v>31</v>
      </c>
      <c r="C18" s="29">
        <v>13</v>
      </c>
      <c r="D18" s="29">
        <v>6</v>
      </c>
      <c r="E18" s="29">
        <v>30</v>
      </c>
      <c r="F18" s="29">
        <v>58</v>
      </c>
      <c r="G18" s="29">
        <v>0</v>
      </c>
      <c r="H18" s="29">
        <v>0</v>
      </c>
      <c r="I18" s="29">
        <v>63</v>
      </c>
      <c r="J18" s="29">
        <v>402</v>
      </c>
      <c r="K18" s="29">
        <v>0</v>
      </c>
      <c r="L18" s="29">
        <v>0</v>
      </c>
      <c r="M18" s="29">
        <v>0</v>
      </c>
      <c r="N18" s="29">
        <v>0</v>
      </c>
      <c r="O18" s="29">
        <v>110</v>
      </c>
      <c r="P18" s="29">
        <v>352</v>
      </c>
      <c r="Q18" s="29">
        <v>142</v>
      </c>
      <c r="R18" s="29">
        <v>743</v>
      </c>
      <c r="S18" s="29">
        <v>43</v>
      </c>
      <c r="T18" s="29">
        <v>80</v>
      </c>
      <c r="U18" s="29">
        <v>115</v>
      </c>
      <c r="V18" s="29">
        <v>440</v>
      </c>
      <c r="W18" s="29">
        <v>90</v>
      </c>
      <c r="X18" s="29">
        <v>184</v>
      </c>
      <c r="Y18" s="29">
        <v>57</v>
      </c>
      <c r="Z18" s="29">
        <v>187</v>
      </c>
      <c r="AA18" s="29">
        <v>44</v>
      </c>
      <c r="AB18" s="29">
        <v>294</v>
      </c>
      <c r="AC18" s="1">
        <f t="shared" si="0"/>
        <v>694</v>
      </c>
      <c r="AD18" s="1">
        <f t="shared" si="1"/>
        <v>2740</v>
      </c>
      <c r="AE18" s="27">
        <v>1</v>
      </c>
    </row>
    <row r="19" spans="2:32" ht="13.5" customHeight="1">
      <c r="B19" s="28" t="s">
        <v>51</v>
      </c>
      <c r="C19" s="29">
        <v>2</v>
      </c>
      <c r="D19" s="29">
        <v>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102</v>
      </c>
      <c r="L19" s="29">
        <v>386</v>
      </c>
      <c r="M19" s="29">
        <v>31</v>
      </c>
      <c r="N19" s="29">
        <v>64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1">
        <f t="shared" si="0"/>
        <v>133</v>
      </c>
      <c r="AD19" s="1">
        <f t="shared" si="1"/>
        <v>450</v>
      </c>
      <c r="AE19" s="27">
        <v>0</v>
      </c>
    </row>
    <row r="20" spans="2:32" ht="13.5" customHeight="1">
      <c r="B20" s="28" t="s">
        <v>32</v>
      </c>
      <c r="C20" s="29">
        <v>9</v>
      </c>
      <c r="D20" s="29">
        <v>4</v>
      </c>
      <c r="E20" s="29">
        <v>419</v>
      </c>
      <c r="F20" s="29">
        <v>1620</v>
      </c>
      <c r="G20" s="29">
        <v>817</v>
      </c>
      <c r="H20" s="29">
        <v>1567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182</v>
      </c>
      <c r="T20" s="29">
        <v>1091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1">
        <f t="shared" si="0"/>
        <v>1418</v>
      </c>
      <c r="AD20" s="1">
        <f t="shared" si="1"/>
        <v>4278</v>
      </c>
      <c r="AE20" s="27">
        <v>1</v>
      </c>
    </row>
    <row r="21" spans="2:32" ht="15.2" customHeight="1">
      <c r="B21" s="24" t="s">
        <v>48</v>
      </c>
      <c r="C21" s="25">
        <f>SUM(C7:C20)</f>
        <v>233</v>
      </c>
      <c r="D21" s="25">
        <f t="shared" ref="D21:AE21" si="2">SUM(D7:D20)</f>
        <v>99</v>
      </c>
      <c r="E21" s="25">
        <f t="shared" si="2"/>
        <v>5345</v>
      </c>
      <c r="F21" s="25">
        <f t="shared" si="2"/>
        <v>13032</v>
      </c>
      <c r="G21" s="25">
        <f t="shared" si="2"/>
        <v>7198</v>
      </c>
      <c r="H21" s="25">
        <f t="shared" si="2"/>
        <v>14779</v>
      </c>
      <c r="I21" s="25">
        <f t="shared" si="2"/>
        <v>9389</v>
      </c>
      <c r="J21" s="25">
        <f t="shared" si="2"/>
        <v>18615</v>
      </c>
      <c r="K21" s="25">
        <f t="shared" si="2"/>
        <v>8282</v>
      </c>
      <c r="L21" s="25">
        <f t="shared" si="2"/>
        <v>18363</v>
      </c>
      <c r="M21" s="25">
        <f t="shared" si="2"/>
        <v>6625</v>
      </c>
      <c r="N21" s="25">
        <f t="shared" si="2"/>
        <v>15686</v>
      </c>
      <c r="O21" s="25">
        <f t="shared" si="2"/>
        <v>10089</v>
      </c>
      <c r="P21" s="25">
        <f t="shared" si="2"/>
        <v>20532</v>
      </c>
      <c r="Q21" s="25">
        <f t="shared" si="2"/>
        <v>9081</v>
      </c>
      <c r="R21" s="25">
        <f t="shared" si="2"/>
        <v>20837</v>
      </c>
      <c r="S21" s="25">
        <f t="shared" si="2"/>
        <v>10463</v>
      </c>
      <c r="T21" s="25">
        <f t="shared" si="2"/>
        <v>20920</v>
      </c>
      <c r="U21" s="25">
        <f t="shared" si="2"/>
        <v>8858</v>
      </c>
      <c r="V21" s="25">
        <f t="shared" si="2"/>
        <v>18132</v>
      </c>
      <c r="W21" s="25">
        <f t="shared" si="2"/>
        <v>7835</v>
      </c>
      <c r="X21" s="25">
        <f t="shared" si="2"/>
        <v>15700</v>
      </c>
      <c r="Y21" s="25">
        <f t="shared" si="2"/>
        <v>8981</v>
      </c>
      <c r="Z21" s="25">
        <f t="shared" si="2"/>
        <v>17687</v>
      </c>
      <c r="AA21" s="25">
        <f t="shared" si="2"/>
        <v>7245</v>
      </c>
      <c r="AB21" s="25">
        <f t="shared" si="2"/>
        <v>16136</v>
      </c>
      <c r="AC21" s="25">
        <f>SUM(AC7:AC20)</f>
        <v>99391</v>
      </c>
      <c r="AD21" s="25">
        <f>SUM(AD7:AD20)</f>
        <v>210419</v>
      </c>
      <c r="AE21" s="25">
        <f t="shared" si="2"/>
        <v>98</v>
      </c>
      <c r="AF21" s="12"/>
    </row>
    <row r="27" spans="2:32" ht="14.25">
      <c r="B27" s="21" t="s">
        <v>33</v>
      </c>
      <c r="C27" s="21" t="s">
        <v>49</v>
      </c>
    </row>
    <row r="28" spans="2:32" ht="15">
      <c r="B28" s="22" t="s">
        <v>34</v>
      </c>
      <c r="C28" s="23">
        <f>E21</f>
        <v>5345</v>
      </c>
    </row>
    <row r="29" spans="2:32" ht="15">
      <c r="B29" s="22" t="s">
        <v>35</v>
      </c>
      <c r="C29" s="23">
        <f>G21</f>
        <v>7198</v>
      </c>
    </row>
    <row r="30" spans="2:32" ht="15">
      <c r="B30" s="22" t="s">
        <v>36</v>
      </c>
      <c r="C30" s="23">
        <f>I21</f>
        <v>9389</v>
      </c>
    </row>
    <row r="31" spans="2:32" ht="15">
      <c r="B31" s="22" t="s">
        <v>37</v>
      </c>
      <c r="C31" s="23">
        <f>K21</f>
        <v>8282</v>
      </c>
    </row>
    <row r="32" spans="2:32" ht="15">
      <c r="B32" s="22" t="s">
        <v>38</v>
      </c>
      <c r="C32" s="23">
        <f>M21</f>
        <v>6625</v>
      </c>
    </row>
    <row r="33" spans="2:3" ht="15">
      <c r="B33" s="22" t="s">
        <v>39</v>
      </c>
      <c r="C33" s="23">
        <f>O21</f>
        <v>10089</v>
      </c>
    </row>
    <row r="34" spans="2:3" ht="15">
      <c r="B34" s="22" t="s">
        <v>40</v>
      </c>
      <c r="C34" s="23">
        <f>Q21</f>
        <v>9081</v>
      </c>
    </row>
    <row r="35" spans="2:3" ht="15">
      <c r="B35" s="22" t="s">
        <v>41</v>
      </c>
      <c r="C35" s="23">
        <f>S21</f>
        <v>10463</v>
      </c>
    </row>
    <row r="36" spans="2:3" ht="15">
      <c r="B36" s="22" t="s">
        <v>42</v>
      </c>
      <c r="C36" s="23">
        <f>U21</f>
        <v>8858</v>
      </c>
    </row>
    <row r="37" spans="2:3" ht="15">
      <c r="B37" s="22" t="s">
        <v>43</v>
      </c>
      <c r="C37" s="23">
        <f>W21</f>
        <v>7835</v>
      </c>
    </row>
    <row r="38" spans="2:3" ht="15">
      <c r="B38" s="22" t="s">
        <v>44</v>
      </c>
      <c r="C38" s="23">
        <f>Y21</f>
        <v>8981</v>
      </c>
    </row>
    <row r="39" spans="2:3" ht="15">
      <c r="B39" s="22" t="s">
        <v>45</v>
      </c>
      <c r="C39" s="23">
        <f>AA21</f>
        <v>7245</v>
      </c>
    </row>
  </sheetData>
  <mergeCells count="15">
    <mergeCell ref="K5:L5"/>
    <mergeCell ref="B5:B6"/>
    <mergeCell ref="C5:D5"/>
    <mergeCell ref="E5:F5"/>
    <mergeCell ref="G5:H5"/>
    <mergeCell ref="I5:J5"/>
    <mergeCell ref="Y5:Z5"/>
    <mergeCell ref="AA5:AB5"/>
    <mergeCell ref="AC5:AD5"/>
    <mergeCell ref="M5:N5"/>
    <mergeCell ref="O5:P5"/>
    <mergeCell ref="Q5:R5"/>
    <mergeCell ref="S5:T5"/>
    <mergeCell ref="U5:V5"/>
    <mergeCell ref="W5:X5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A8675-89C9-4908-96FB-59DB6F5D8F64}">
  <dimension ref="B3:AF39"/>
  <sheetViews>
    <sheetView tabSelected="1" workbookViewId="0"/>
  </sheetViews>
  <sheetFormatPr defaultRowHeight="12.75"/>
  <cols>
    <col min="2" max="2" width="19.33203125" bestFit="1" customWidth="1"/>
    <col min="3" max="3" width="8" customWidth="1"/>
    <col min="4" max="4" width="4.1640625" bestFit="1" customWidth="1"/>
    <col min="5" max="5" width="5.83203125" bestFit="1" customWidth="1"/>
    <col min="6" max="6" width="6.1640625" bestFit="1" customWidth="1"/>
    <col min="7" max="7" width="8.5" customWidth="1"/>
    <col min="8" max="8" width="7.5" bestFit="1" customWidth="1"/>
    <col min="9" max="9" width="5.83203125" bestFit="1" customWidth="1"/>
    <col min="10" max="10" width="6.1640625" bestFit="1" customWidth="1"/>
    <col min="11" max="11" width="4.6640625" customWidth="1"/>
    <col min="12" max="12" width="5.83203125" customWidth="1"/>
    <col min="13" max="13" width="5.83203125" bestFit="1" customWidth="1"/>
    <col min="14" max="16" width="6.1640625" bestFit="1" customWidth="1"/>
    <col min="17" max="18" width="5.83203125" customWidth="1"/>
    <col min="19" max="19" width="6.1640625" bestFit="1" customWidth="1"/>
    <col min="20" max="20" width="5.83203125" customWidth="1"/>
    <col min="21" max="21" width="5.83203125" bestFit="1" customWidth="1"/>
    <col min="22" max="24" width="5.83203125" customWidth="1"/>
    <col min="25" max="25" width="4.6640625" customWidth="1"/>
    <col min="26" max="26" width="6.83203125" customWidth="1"/>
    <col min="27" max="27" width="4.6640625" customWidth="1"/>
    <col min="28" max="28" width="5.83203125" customWidth="1"/>
    <col min="29" max="30" width="8" customWidth="1"/>
    <col min="31" max="31" width="6.83203125" customWidth="1"/>
  </cols>
  <sheetData>
    <row r="3" spans="2:31" ht="72" customHeight="1"/>
    <row r="4" spans="2:31" ht="21.75" customHeight="1"/>
    <row r="5" spans="2:31" ht="15.75" customHeight="1">
      <c r="B5" s="68" t="s">
        <v>52</v>
      </c>
      <c r="C5" s="64" t="s">
        <v>53</v>
      </c>
      <c r="D5" s="65"/>
      <c r="E5" s="70" t="s">
        <v>54</v>
      </c>
      <c r="F5" s="71"/>
      <c r="G5" s="70" t="s">
        <v>55</v>
      </c>
      <c r="H5" s="71"/>
      <c r="I5" s="70" t="s">
        <v>56</v>
      </c>
      <c r="J5" s="71"/>
      <c r="K5" s="68" t="s">
        <v>57</v>
      </c>
      <c r="L5" s="69"/>
      <c r="M5" s="68" t="s">
        <v>58</v>
      </c>
      <c r="N5" s="69"/>
      <c r="O5" s="70" t="s">
        <v>59</v>
      </c>
      <c r="P5" s="71"/>
      <c r="Q5" s="68" t="s">
        <v>60</v>
      </c>
      <c r="R5" s="69"/>
      <c r="S5" s="70" t="s">
        <v>61</v>
      </c>
      <c r="T5" s="71"/>
      <c r="U5" s="64" t="s">
        <v>62</v>
      </c>
      <c r="V5" s="65"/>
      <c r="W5" s="70" t="s">
        <v>63</v>
      </c>
      <c r="X5" s="71"/>
      <c r="Y5" s="64" t="s">
        <v>64</v>
      </c>
      <c r="Z5" s="65"/>
      <c r="AA5" s="64" t="s">
        <v>65</v>
      </c>
      <c r="AB5" s="65"/>
      <c r="AC5" s="66" t="s">
        <v>66</v>
      </c>
      <c r="AD5" s="67"/>
      <c r="AE5" s="31" t="s">
        <v>67</v>
      </c>
    </row>
    <row r="6" spans="2:31" ht="14.45" customHeight="1">
      <c r="B6" s="72"/>
      <c r="C6" s="31" t="s">
        <v>68</v>
      </c>
      <c r="D6" s="32" t="s">
        <v>67</v>
      </c>
      <c r="E6" s="33" t="s">
        <v>69</v>
      </c>
      <c r="F6" s="34" t="s">
        <v>70</v>
      </c>
      <c r="G6" s="35" t="s">
        <v>71</v>
      </c>
      <c r="H6" s="36" t="s">
        <v>46</v>
      </c>
      <c r="I6" s="37" t="s">
        <v>69</v>
      </c>
      <c r="J6" s="31" t="s">
        <v>70</v>
      </c>
      <c r="K6" s="38" t="s">
        <v>72</v>
      </c>
      <c r="L6" s="31" t="s">
        <v>70</v>
      </c>
      <c r="M6" s="38" t="s">
        <v>69</v>
      </c>
      <c r="N6" s="31" t="s">
        <v>70</v>
      </c>
      <c r="O6" s="38" t="s">
        <v>69</v>
      </c>
      <c r="P6" s="31" t="s">
        <v>70</v>
      </c>
      <c r="Q6" s="38" t="s">
        <v>69</v>
      </c>
      <c r="R6" s="31" t="s">
        <v>70</v>
      </c>
      <c r="S6" s="38" t="s">
        <v>69</v>
      </c>
      <c r="T6" s="31" t="s">
        <v>70</v>
      </c>
      <c r="U6" s="38" t="s">
        <v>69</v>
      </c>
      <c r="V6" s="31" t="s">
        <v>70</v>
      </c>
      <c r="W6" s="38" t="s">
        <v>69</v>
      </c>
      <c r="X6" s="31" t="s">
        <v>70</v>
      </c>
      <c r="Y6" s="38" t="s">
        <v>69</v>
      </c>
      <c r="Z6" s="31" t="s">
        <v>70</v>
      </c>
      <c r="AA6" s="38" t="s">
        <v>69</v>
      </c>
      <c r="AB6" s="31" t="s">
        <v>70</v>
      </c>
      <c r="AC6" s="39" t="s">
        <v>69</v>
      </c>
      <c r="AD6" s="31" t="s">
        <v>70</v>
      </c>
      <c r="AE6" s="31" t="s">
        <v>69</v>
      </c>
    </row>
    <row r="7" spans="2:31" ht="13.5" customHeight="1">
      <c r="B7" s="40" t="s">
        <v>22</v>
      </c>
      <c r="C7" s="41">
        <v>20</v>
      </c>
      <c r="D7" s="41">
        <v>9</v>
      </c>
      <c r="E7" s="41">
        <v>6</v>
      </c>
      <c r="F7" s="41">
        <v>54</v>
      </c>
      <c r="G7" s="41">
        <v>219</v>
      </c>
      <c r="H7" s="41">
        <v>692</v>
      </c>
      <c r="I7" s="41">
        <v>2006</v>
      </c>
      <c r="J7" s="41">
        <v>3410</v>
      </c>
      <c r="K7" s="41">
        <v>105</v>
      </c>
      <c r="L7" s="41">
        <v>462</v>
      </c>
      <c r="M7" s="41">
        <v>2204</v>
      </c>
      <c r="N7" s="41">
        <v>4014</v>
      </c>
      <c r="O7" s="41">
        <v>0</v>
      </c>
      <c r="P7" s="41">
        <v>0</v>
      </c>
      <c r="Q7" s="41">
        <v>994</v>
      </c>
      <c r="R7" s="41">
        <v>1641</v>
      </c>
      <c r="S7" s="41">
        <v>2562</v>
      </c>
      <c r="T7" s="41">
        <v>4223</v>
      </c>
      <c r="U7" s="41">
        <v>2197</v>
      </c>
      <c r="V7" s="41">
        <v>3748</v>
      </c>
      <c r="W7" s="41">
        <v>370</v>
      </c>
      <c r="X7" s="41">
        <v>733</v>
      </c>
      <c r="Y7" s="41">
        <v>2088</v>
      </c>
      <c r="Z7" s="41">
        <v>3467</v>
      </c>
      <c r="AA7" s="41">
        <v>551</v>
      </c>
      <c r="AB7" s="41">
        <v>941</v>
      </c>
      <c r="AC7" s="41">
        <f>SUM(E7,G7,I7,K7,M7,O7,Q7,S7,U7,W7,Y7,AA7)</f>
        <v>13302</v>
      </c>
      <c r="AD7" s="41">
        <f>SUM(F7,H7,J7,L7,N7,P7,R7,T7,V7,X7,Z7,AB7)</f>
        <v>23385</v>
      </c>
      <c r="AE7" s="27">
        <v>13</v>
      </c>
    </row>
    <row r="8" spans="2:31" ht="13.5" customHeight="1">
      <c r="B8" s="40" t="s">
        <v>23</v>
      </c>
      <c r="C8" s="41">
        <v>35</v>
      </c>
      <c r="D8" s="41">
        <v>15</v>
      </c>
      <c r="E8" s="41">
        <v>705</v>
      </c>
      <c r="F8" s="41">
        <v>2128</v>
      </c>
      <c r="G8" s="41">
        <v>2342</v>
      </c>
      <c r="H8" s="41">
        <v>5188</v>
      </c>
      <c r="I8" s="41">
        <v>2915</v>
      </c>
      <c r="J8" s="41">
        <v>5991</v>
      </c>
      <c r="K8" s="41">
        <v>675</v>
      </c>
      <c r="L8" s="41">
        <v>2250</v>
      </c>
      <c r="M8" s="41">
        <v>899</v>
      </c>
      <c r="N8" s="41">
        <v>3300</v>
      </c>
      <c r="O8" s="41">
        <v>2224</v>
      </c>
      <c r="P8" s="41">
        <v>4682</v>
      </c>
      <c r="Q8" s="41">
        <v>3859</v>
      </c>
      <c r="R8" s="41">
        <v>8923</v>
      </c>
      <c r="S8" s="41">
        <v>1821</v>
      </c>
      <c r="T8" s="41">
        <v>3580</v>
      </c>
      <c r="U8" s="41">
        <v>737</v>
      </c>
      <c r="V8" s="41">
        <v>2318</v>
      </c>
      <c r="W8" s="41">
        <v>670</v>
      </c>
      <c r="X8" s="41">
        <v>2018</v>
      </c>
      <c r="Y8" s="41">
        <v>902</v>
      </c>
      <c r="Z8" s="41">
        <v>3136</v>
      </c>
      <c r="AA8" s="41">
        <v>279</v>
      </c>
      <c r="AB8" s="41">
        <v>1062</v>
      </c>
      <c r="AC8" s="41">
        <f t="shared" ref="AC8:AC20" si="0">SUM(E8,G8,I8,K8,M8,O8,Q8,S8,U8,W8,Y8,AA8)</f>
        <v>18028</v>
      </c>
      <c r="AD8" s="41">
        <f t="shared" ref="AD8:AD20" si="1">SUM(F8,H8,J8,L8,N8,P8,R8,T8,V8,X8,Z8,AB8)</f>
        <v>44576</v>
      </c>
      <c r="AE8" s="27">
        <v>18</v>
      </c>
    </row>
    <row r="9" spans="2:31" ht="13.5" customHeight="1">
      <c r="B9" s="40" t="s">
        <v>73</v>
      </c>
      <c r="C9" s="41">
        <v>1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177</v>
      </c>
      <c r="AB9" s="41">
        <v>397</v>
      </c>
      <c r="AC9" s="41">
        <f t="shared" si="0"/>
        <v>177</v>
      </c>
      <c r="AD9" s="41">
        <f t="shared" si="1"/>
        <v>397</v>
      </c>
      <c r="AE9" s="27">
        <v>0</v>
      </c>
    </row>
    <row r="10" spans="2:31" ht="13.5" customHeight="1">
      <c r="B10" s="40" t="s">
        <v>24</v>
      </c>
      <c r="C10" s="41">
        <v>15</v>
      </c>
      <c r="D10" s="41">
        <v>6</v>
      </c>
      <c r="E10" s="41">
        <v>0</v>
      </c>
      <c r="F10" s="41">
        <v>0</v>
      </c>
      <c r="G10" s="41">
        <v>1257</v>
      </c>
      <c r="H10" s="41">
        <v>2104</v>
      </c>
      <c r="I10" s="41">
        <v>729</v>
      </c>
      <c r="J10" s="41">
        <v>1186</v>
      </c>
      <c r="K10" s="41">
        <v>646</v>
      </c>
      <c r="L10" s="41">
        <v>1085</v>
      </c>
      <c r="M10" s="41">
        <v>0</v>
      </c>
      <c r="N10" s="41">
        <v>0</v>
      </c>
      <c r="O10" s="41">
        <v>5915</v>
      </c>
      <c r="P10" s="41">
        <v>10172</v>
      </c>
      <c r="Q10" s="41">
        <v>0</v>
      </c>
      <c r="R10" s="41">
        <v>0</v>
      </c>
      <c r="S10" s="41">
        <v>0</v>
      </c>
      <c r="T10" s="41">
        <v>0</v>
      </c>
      <c r="U10" s="41">
        <v>2497</v>
      </c>
      <c r="V10" s="41">
        <v>4048</v>
      </c>
      <c r="W10" s="41">
        <v>2471</v>
      </c>
      <c r="X10" s="41">
        <v>3936</v>
      </c>
      <c r="Y10" s="41">
        <v>1472</v>
      </c>
      <c r="Z10" s="41">
        <v>2245</v>
      </c>
      <c r="AA10" s="41">
        <v>3668</v>
      </c>
      <c r="AB10" s="41">
        <v>6041</v>
      </c>
      <c r="AC10" s="41">
        <f t="shared" si="0"/>
        <v>18655</v>
      </c>
      <c r="AD10" s="41">
        <f t="shared" si="1"/>
        <v>30817</v>
      </c>
      <c r="AE10" s="27">
        <v>19</v>
      </c>
    </row>
    <row r="11" spans="2:31" ht="13.5" customHeight="1">
      <c r="B11" s="40" t="s">
        <v>25</v>
      </c>
      <c r="C11" s="41">
        <v>28</v>
      </c>
      <c r="D11" s="41">
        <v>12</v>
      </c>
      <c r="E11" s="41">
        <v>25</v>
      </c>
      <c r="F11" s="41">
        <v>258</v>
      </c>
      <c r="G11" s="41">
        <v>23</v>
      </c>
      <c r="H11" s="41">
        <v>240</v>
      </c>
      <c r="I11" s="41">
        <v>19</v>
      </c>
      <c r="J11" s="41">
        <v>238</v>
      </c>
      <c r="K11" s="41">
        <v>27</v>
      </c>
      <c r="L11" s="41">
        <v>290</v>
      </c>
      <c r="M11" s="41">
        <v>43</v>
      </c>
      <c r="N11" s="41">
        <v>446</v>
      </c>
      <c r="O11" s="41">
        <v>15</v>
      </c>
      <c r="P11" s="41">
        <v>134</v>
      </c>
      <c r="Q11" s="41">
        <v>24</v>
      </c>
      <c r="R11" s="41">
        <v>0</v>
      </c>
      <c r="S11" s="41">
        <v>30</v>
      </c>
      <c r="T11" s="41">
        <v>246</v>
      </c>
      <c r="U11" s="41">
        <v>25</v>
      </c>
      <c r="V11" s="41">
        <v>269</v>
      </c>
      <c r="W11" s="41">
        <v>16</v>
      </c>
      <c r="X11" s="41">
        <v>184</v>
      </c>
      <c r="Y11" s="41">
        <v>15</v>
      </c>
      <c r="Z11" s="41">
        <v>110</v>
      </c>
      <c r="AA11" s="41">
        <v>9</v>
      </c>
      <c r="AB11" s="41">
        <v>120</v>
      </c>
      <c r="AC11" s="41">
        <f t="shared" si="0"/>
        <v>271</v>
      </c>
      <c r="AD11" s="41">
        <f t="shared" si="1"/>
        <v>2535</v>
      </c>
      <c r="AE11" s="27">
        <v>0</v>
      </c>
    </row>
    <row r="12" spans="2:31" ht="13.5" customHeight="1">
      <c r="B12" s="40" t="s">
        <v>26</v>
      </c>
      <c r="C12" s="41">
        <v>29</v>
      </c>
      <c r="D12" s="41">
        <v>12</v>
      </c>
      <c r="E12" s="41">
        <v>1289</v>
      </c>
      <c r="F12" s="41">
        <v>3049</v>
      </c>
      <c r="G12" s="41">
        <v>80</v>
      </c>
      <c r="H12" s="41">
        <v>269</v>
      </c>
      <c r="I12" s="41">
        <v>114</v>
      </c>
      <c r="J12" s="41">
        <v>304</v>
      </c>
      <c r="K12" s="41">
        <v>1198</v>
      </c>
      <c r="L12" s="41">
        <v>2725</v>
      </c>
      <c r="M12" s="41">
        <v>1805</v>
      </c>
      <c r="N12" s="41">
        <v>3929</v>
      </c>
      <c r="O12" s="41">
        <v>149</v>
      </c>
      <c r="P12" s="41">
        <v>557</v>
      </c>
      <c r="Q12" s="41">
        <v>815</v>
      </c>
      <c r="R12" s="41">
        <v>1787</v>
      </c>
      <c r="S12" s="41">
        <v>1348</v>
      </c>
      <c r="T12" s="41">
        <v>2383</v>
      </c>
      <c r="U12" s="41">
        <v>2008</v>
      </c>
      <c r="V12" s="41">
        <v>4600</v>
      </c>
      <c r="W12" s="41">
        <v>82</v>
      </c>
      <c r="X12" s="41">
        <v>209</v>
      </c>
      <c r="Y12" s="41">
        <v>1657</v>
      </c>
      <c r="Z12" s="41">
        <v>3230</v>
      </c>
      <c r="AA12" s="41">
        <v>303</v>
      </c>
      <c r="AB12" s="41">
        <v>1441</v>
      </c>
      <c r="AC12" s="41">
        <f t="shared" si="0"/>
        <v>10848</v>
      </c>
      <c r="AD12" s="41">
        <f t="shared" si="1"/>
        <v>24483</v>
      </c>
      <c r="AE12" s="27">
        <v>11</v>
      </c>
    </row>
    <row r="13" spans="2:31" ht="13.5" customHeight="1">
      <c r="B13" s="40" t="s">
        <v>27</v>
      </c>
      <c r="C13" s="41">
        <v>12</v>
      </c>
      <c r="D13" s="41">
        <v>5</v>
      </c>
      <c r="E13" s="41">
        <v>228</v>
      </c>
      <c r="F13" s="41">
        <v>324</v>
      </c>
      <c r="G13" s="41">
        <v>178</v>
      </c>
      <c r="H13" s="41">
        <v>254</v>
      </c>
      <c r="I13" s="41">
        <v>0</v>
      </c>
      <c r="J13" s="41">
        <v>0</v>
      </c>
      <c r="K13" s="41">
        <v>211</v>
      </c>
      <c r="L13" s="41">
        <v>441</v>
      </c>
      <c r="M13" s="41">
        <v>136</v>
      </c>
      <c r="N13" s="41">
        <v>448</v>
      </c>
      <c r="O13" s="41">
        <v>0</v>
      </c>
      <c r="P13" s="41">
        <v>0</v>
      </c>
      <c r="Q13" s="41">
        <v>391</v>
      </c>
      <c r="R13" s="41">
        <v>621</v>
      </c>
      <c r="S13" s="41">
        <v>101</v>
      </c>
      <c r="T13" s="41">
        <v>226</v>
      </c>
      <c r="U13" s="41">
        <v>191</v>
      </c>
      <c r="V13" s="41">
        <v>352</v>
      </c>
      <c r="W13" s="41">
        <v>242</v>
      </c>
      <c r="X13" s="41">
        <v>474</v>
      </c>
      <c r="Y13" s="41">
        <v>609</v>
      </c>
      <c r="Z13" s="41">
        <v>966</v>
      </c>
      <c r="AA13" s="41">
        <v>158</v>
      </c>
      <c r="AB13" s="41">
        <v>194</v>
      </c>
      <c r="AC13" s="41">
        <f t="shared" si="0"/>
        <v>2445</v>
      </c>
      <c r="AD13" s="41">
        <f t="shared" si="1"/>
        <v>4300</v>
      </c>
      <c r="AE13" s="27">
        <v>2</v>
      </c>
    </row>
    <row r="14" spans="2:31" ht="13.5" customHeight="1">
      <c r="B14" s="40" t="s">
        <v>28</v>
      </c>
      <c r="C14" s="41">
        <v>24</v>
      </c>
      <c r="D14" s="41">
        <v>10</v>
      </c>
      <c r="E14" s="41">
        <v>0</v>
      </c>
      <c r="F14" s="41">
        <v>0</v>
      </c>
      <c r="G14" s="41">
        <v>0</v>
      </c>
      <c r="H14" s="41">
        <v>0</v>
      </c>
      <c r="I14" s="41">
        <v>221</v>
      </c>
      <c r="J14" s="41">
        <v>851</v>
      </c>
      <c r="K14" s="41">
        <v>532</v>
      </c>
      <c r="L14" s="41">
        <v>2018</v>
      </c>
      <c r="M14" s="41">
        <v>365</v>
      </c>
      <c r="N14" s="41">
        <v>1025</v>
      </c>
      <c r="O14" s="41">
        <v>260</v>
      </c>
      <c r="P14" s="41">
        <v>1704</v>
      </c>
      <c r="Q14" s="41">
        <v>288</v>
      </c>
      <c r="R14" s="41">
        <v>1518</v>
      </c>
      <c r="S14" s="41">
        <v>129</v>
      </c>
      <c r="T14" s="41">
        <v>550</v>
      </c>
      <c r="U14" s="41">
        <v>177</v>
      </c>
      <c r="V14" s="41">
        <v>685</v>
      </c>
      <c r="W14" s="41">
        <v>439</v>
      </c>
      <c r="X14" s="41">
        <v>1949</v>
      </c>
      <c r="Y14" s="41">
        <v>163</v>
      </c>
      <c r="Z14" s="41">
        <v>506</v>
      </c>
      <c r="AA14" s="41">
        <v>340</v>
      </c>
      <c r="AB14" s="41">
        <v>2110</v>
      </c>
      <c r="AC14" s="41">
        <f t="shared" si="0"/>
        <v>2914</v>
      </c>
      <c r="AD14" s="41">
        <f t="shared" si="1"/>
        <v>12916</v>
      </c>
      <c r="AE14" s="27">
        <v>3</v>
      </c>
    </row>
    <row r="15" spans="2:31">
      <c r="B15" s="40" t="s">
        <v>29</v>
      </c>
      <c r="C15" s="41">
        <v>32</v>
      </c>
      <c r="D15" s="41">
        <v>14</v>
      </c>
      <c r="E15" s="41">
        <v>2465</v>
      </c>
      <c r="F15" s="41">
        <v>5098</v>
      </c>
      <c r="G15" s="41">
        <v>1969</v>
      </c>
      <c r="H15" s="41">
        <v>3880</v>
      </c>
      <c r="I15" s="41">
        <v>3099</v>
      </c>
      <c r="J15" s="41">
        <v>5503</v>
      </c>
      <c r="K15" s="41">
        <v>4525</v>
      </c>
      <c r="L15" s="41">
        <v>7990</v>
      </c>
      <c r="M15" s="41">
        <v>910</v>
      </c>
      <c r="N15" s="41">
        <v>1808</v>
      </c>
      <c r="O15" s="41">
        <v>1181</v>
      </c>
      <c r="P15" s="41">
        <v>2467</v>
      </c>
      <c r="Q15" s="41">
        <v>2416</v>
      </c>
      <c r="R15" s="41">
        <v>5110</v>
      </c>
      <c r="S15" s="41">
        <v>4049</v>
      </c>
      <c r="T15" s="41">
        <v>7989</v>
      </c>
      <c r="U15" s="41">
        <v>900</v>
      </c>
      <c r="V15" s="41">
        <v>1643</v>
      </c>
      <c r="W15" s="41">
        <v>3261</v>
      </c>
      <c r="X15" s="41">
        <v>5556</v>
      </c>
      <c r="Y15" s="41">
        <v>1829</v>
      </c>
      <c r="Z15" s="41">
        <v>3282</v>
      </c>
      <c r="AA15" s="41">
        <v>1455</v>
      </c>
      <c r="AB15" s="41">
        <v>3047</v>
      </c>
      <c r="AC15" s="41">
        <f t="shared" si="0"/>
        <v>28059</v>
      </c>
      <c r="AD15" s="41">
        <f t="shared" si="1"/>
        <v>53373</v>
      </c>
      <c r="AE15" s="27">
        <v>28</v>
      </c>
    </row>
    <row r="16" spans="2:31">
      <c r="B16" s="40" t="s">
        <v>30</v>
      </c>
      <c r="C16" s="41">
        <v>12</v>
      </c>
      <c r="D16" s="41">
        <v>5</v>
      </c>
      <c r="E16" s="41">
        <v>178</v>
      </c>
      <c r="F16" s="41">
        <v>443</v>
      </c>
      <c r="G16" s="41">
        <v>313</v>
      </c>
      <c r="H16" s="41">
        <v>585</v>
      </c>
      <c r="I16" s="41">
        <v>223</v>
      </c>
      <c r="J16" s="41">
        <v>730</v>
      </c>
      <c r="K16" s="41">
        <v>188</v>
      </c>
      <c r="L16" s="41">
        <v>386</v>
      </c>
      <c r="M16" s="41">
        <v>232</v>
      </c>
      <c r="N16" s="41">
        <v>652</v>
      </c>
      <c r="O16" s="41">
        <v>235</v>
      </c>
      <c r="P16" s="41">
        <v>464</v>
      </c>
      <c r="Q16" s="41">
        <v>152</v>
      </c>
      <c r="R16" s="41">
        <v>494</v>
      </c>
      <c r="S16" s="41">
        <v>198</v>
      </c>
      <c r="T16" s="41">
        <v>552</v>
      </c>
      <c r="U16" s="41">
        <v>11</v>
      </c>
      <c r="V16" s="41">
        <v>29</v>
      </c>
      <c r="W16" s="41">
        <v>194</v>
      </c>
      <c r="X16" s="41">
        <v>457</v>
      </c>
      <c r="Y16" s="41">
        <v>189</v>
      </c>
      <c r="Z16" s="41">
        <v>558</v>
      </c>
      <c r="AA16" s="41">
        <v>261</v>
      </c>
      <c r="AB16" s="41">
        <v>489</v>
      </c>
      <c r="AC16" s="41">
        <f t="shared" si="0"/>
        <v>2374</v>
      </c>
      <c r="AD16" s="41">
        <f t="shared" si="1"/>
        <v>5839</v>
      </c>
      <c r="AE16" s="27">
        <v>2</v>
      </c>
    </row>
    <row r="17" spans="2:32">
      <c r="B17" s="40" t="s">
        <v>50</v>
      </c>
      <c r="C17" s="41">
        <v>1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73</v>
      </c>
      <c r="L17" s="41">
        <v>330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f t="shared" si="0"/>
        <v>73</v>
      </c>
      <c r="AD17" s="41">
        <f t="shared" si="1"/>
        <v>330</v>
      </c>
      <c r="AE17" s="27">
        <v>0</v>
      </c>
    </row>
    <row r="18" spans="2:32">
      <c r="B18" s="40" t="s">
        <v>31</v>
      </c>
      <c r="C18" s="41">
        <v>13</v>
      </c>
      <c r="D18" s="41">
        <v>6</v>
      </c>
      <c r="E18" s="41">
        <v>30</v>
      </c>
      <c r="F18" s="41">
        <v>58</v>
      </c>
      <c r="G18" s="41">
        <v>0</v>
      </c>
      <c r="H18" s="41">
        <v>0</v>
      </c>
      <c r="I18" s="41">
        <v>63</v>
      </c>
      <c r="J18" s="41">
        <v>402</v>
      </c>
      <c r="K18" s="41">
        <v>0</v>
      </c>
      <c r="L18" s="41">
        <v>0</v>
      </c>
      <c r="M18" s="41">
        <v>0</v>
      </c>
      <c r="N18" s="41">
        <v>0</v>
      </c>
      <c r="O18" s="41">
        <v>110</v>
      </c>
      <c r="P18" s="41">
        <v>352</v>
      </c>
      <c r="Q18" s="41">
        <v>142</v>
      </c>
      <c r="R18" s="41">
        <v>743</v>
      </c>
      <c r="S18" s="41">
        <v>43</v>
      </c>
      <c r="T18" s="41">
        <v>80</v>
      </c>
      <c r="U18" s="41">
        <v>115</v>
      </c>
      <c r="V18" s="41">
        <v>440</v>
      </c>
      <c r="W18" s="41">
        <v>90</v>
      </c>
      <c r="X18" s="41">
        <v>184</v>
      </c>
      <c r="Y18" s="41">
        <v>57</v>
      </c>
      <c r="Z18" s="41">
        <v>187</v>
      </c>
      <c r="AA18" s="41">
        <v>44</v>
      </c>
      <c r="AB18" s="41">
        <v>294</v>
      </c>
      <c r="AC18" s="41">
        <f t="shared" si="0"/>
        <v>694</v>
      </c>
      <c r="AD18" s="41">
        <f t="shared" si="1"/>
        <v>2740</v>
      </c>
      <c r="AE18" s="27">
        <v>1</v>
      </c>
    </row>
    <row r="19" spans="2:32" ht="13.5" customHeight="1">
      <c r="B19" s="40" t="s">
        <v>51</v>
      </c>
      <c r="C19" s="41">
        <v>2</v>
      </c>
      <c r="D19" s="41">
        <v>1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102</v>
      </c>
      <c r="L19" s="41">
        <v>386</v>
      </c>
      <c r="M19" s="41">
        <v>31</v>
      </c>
      <c r="N19" s="41">
        <v>64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f t="shared" si="0"/>
        <v>133</v>
      </c>
      <c r="AD19" s="41">
        <f t="shared" si="1"/>
        <v>450</v>
      </c>
      <c r="AE19" s="27">
        <v>0</v>
      </c>
    </row>
    <row r="20" spans="2:32" ht="13.5" customHeight="1">
      <c r="B20" s="40" t="s">
        <v>32</v>
      </c>
      <c r="C20" s="41">
        <v>9</v>
      </c>
      <c r="D20" s="41">
        <v>4</v>
      </c>
      <c r="E20" s="41">
        <v>419</v>
      </c>
      <c r="F20" s="41">
        <v>1620</v>
      </c>
      <c r="G20" s="41">
        <v>817</v>
      </c>
      <c r="H20" s="41">
        <v>1567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182</v>
      </c>
      <c r="T20" s="41">
        <v>1091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f t="shared" si="0"/>
        <v>1418</v>
      </c>
      <c r="AD20" s="41">
        <f t="shared" si="1"/>
        <v>4278</v>
      </c>
      <c r="AE20" s="27">
        <v>1</v>
      </c>
    </row>
    <row r="21" spans="2:32" ht="15.2" customHeight="1">
      <c r="B21" s="31" t="s">
        <v>48</v>
      </c>
      <c r="C21" s="42">
        <f>SUM(C7:C20)</f>
        <v>233</v>
      </c>
      <c r="D21" s="42">
        <f t="shared" ref="D21:AA21" si="2">SUM(D7:D20)</f>
        <v>99</v>
      </c>
      <c r="E21" s="43">
        <f t="shared" si="2"/>
        <v>5345</v>
      </c>
      <c r="F21" s="42">
        <f>SUM(F7:F20)</f>
        <v>13032</v>
      </c>
      <c r="G21" s="43">
        <f t="shared" si="2"/>
        <v>7198</v>
      </c>
      <c r="H21" s="42">
        <f t="shared" si="2"/>
        <v>14779</v>
      </c>
      <c r="I21" s="43">
        <f t="shared" si="2"/>
        <v>9389</v>
      </c>
      <c r="J21" s="42">
        <f t="shared" si="2"/>
        <v>18615</v>
      </c>
      <c r="K21" s="43">
        <f t="shared" si="2"/>
        <v>8282</v>
      </c>
      <c r="L21" s="42">
        <f t="shared" si="2"/>
        <v>18363</v>
      </c>
      <c r="M21" s="43">
        <f t="shared" si="2"/>
        <v>6625</v>
      </c>
      <c r="N21" s="42">
        <f t="shared" si="2"/>
        <v>15686</v>
      </c>
      <c r="O21" s="43">
        <f t="shared" si="2"/>
        <v>10089</v>
      </c>
      <c r="P21" s="42">
        <f>SUM(P7:P20)</f>
        <v>20532</v>
      </c>
      <c r="Q21" s="43">
        <f t="shared" si="2"/>
        <v>9081</v>
      </c>
      <c r="R21" s="42">
        <f t="shared" si="2"/>
        <v>20837</v>
      </c>
      <c r="S21" s="43">
        <f t="shared" si="2"/>
        <v>10463</v>
      </c>
      <c r="T21" s="42">
        <f>SUM(T7:T20)</f>
        <v>20920</v>
      </c>
      <c r="U21" s="43">
        <f t="shared" si="2"/>
        <v>8858</v>
      </c>
      <c r="V21" s="42">
        <f t="shared" si="2"/>
        <v>18132</v>
      </c>
      <c r="W21" s="43">
        <f t="shared" si="2"/>
        <v>7835</v>
      </c>
      <c r="X21" s="42">
        <f t="shared" si="2"/>
        <v>15700</v>
      </c>
      <c r="Y21" s="43">
        <f t="shared" si="2"/>
        <v>8981</v>
      </c>
      <c r="Z21" s="42">
        <f t="shared" si="2"/>
        <v>17687</v>
      </c>
      <c r="AA21" s="43">
        <f t="shared" si="2"/>
        <v>7245</v>
      </c>
      <c r="AB21" s="44">
        <f t="shared" ref="AB21" si="3">SUM(AB7:AB20)</f>
        <v>16136</v>
      </c>
      <c r="AC21" s="42">
        <f>SUM(AC7:AC20)</f>
        <v>99391</v>
      </c>
      <c r="AD21" s="45">
        <f>SUM(AD7:AD20)</f>
        <v>210419</v>
      </c>
      <c r="AE21" s="46">
        <f>SUM(AE7:AE20)</f>
        <v>98</v>
      </c>
      <c r="AF21" s="12"/>
    </row>
    <row r="27" spans="2:32" ht="14.25">
      <c r="B27" s="21" t="s">
        <v>33</v>
      </c>
      <c r="C27" s="21" t="s">
        <v>46</v>
      </c>
    </row>
    <row r="28" spans="2:32" ht="14.25">
      <c r="B28" s="26" t="s">
        <v>34</v>
      </c>
      <c r="C28" s="30">
        <f>F21</f>
        <v>13032</v>
      </c>
    </row>
    <row r="29" spans="2:32" ht="14.25">
      <c r="B29" s="26" t="s">
        <v>35</v>
      </c>
      <c r="C29" s="30">
        <f>H21</f>
        <v>14779</v>
      </c>
    </row>
    <row r="30" spans="2:32" ht="14.25">
      <c r="B30" s="26" t="s">
        <v>36</v>
      </c>
      <c r="C30" s="30">
        <f>J21</f>
        <v>18615</v>
      </c>
    </row>
    <row r="31" spans="2:32" ht="14.25">
      <c r="B31" s="26" t="s">
        <v>37</v>
      </c>
      <c r="C31" s="30">
        <f>L21</f>
        <v>18363</v>
      </c>
    </row>
    <row r="32" spans="2:32" ht="14.25">
      <c r="B32" s="26" t="s">
        <v>38</v>
      </c>
      <c r="C32" s="30">
        <f>N21</f>
        <v>15686</v>
      </c>
    </row>
    <row r="33" spans="2:3" ht="14.25">
      <c r="B33" s="26" t="s">
        <v>39</v>
      </c>
      <c r="C33" s="30">
        <f>P21</f>
        <v>20532</v>
      </c>
    </row>
    <row r="34" spans="2:3" ht="14.25">
      <c r="B34" s="26" t="s">
        <v>40</v>
      </c>
      <c r="C34" s="30">
        <f>P21</f>
        <v>20532</v>
      </c>
    </row>
    <row r="35" spans="2:3" ht="14.25">
      <c r="B35" s="26" t="s">
        <v>41</v>
      </c>
      <c r="C35" s="30">
        <f>T21</f>
        <v>20920</v>
      </c>
    </row>
    <row r="36" spans="2:3" ht="14.25">
      <c r="B36" s="26" t="s">
        <v>42</v>
      </c>
      <c r="C36" s="30">
        <f>V21</f>
        <v>18132</v>
      </c>
    </row>
    <row r="37" spans="2:3" ht="14.25">
      <c r="B37" s="26" t="s">
        <v>43</v>
      </c>
      <c r="C37" s="30">
        <f>X21</f>
        <v>15700</v>
      </c>
    </row>
    <row r="38" spans="2:3" ht="14.25">
      <c r="B38" s="26" t="s">
        <v>44</v>
      </c>
      <c r="C38" s="30">
        <f>Z21</f>
        <v>17687</v>
      </c>
    </row>
    <row r="39" spans="2:3" ht="14.25">
      <c r="B39" s="26" t="s">
        <v>45</v>
      </c>
      <c r="C39" s="30">
        <f>AB21</f>
        <v>16136</v>
      </c>
    </row>
  </sheetData>
  <mergeCells count="15">
    <mergeCell ref="K5:L5"/>
    <mergeCell ref="B5:B6"/>
    <mergeCell ref="C5:D5"/>
    <mergeCell ref="E5:F5"/>
    <mergeCell ref="G5:H5"/>
    <mergeCell ref="I5:J5"/>
    <mergeCell ref="Y5:Z5"/>
    <mergeCell ref="AA5:AB5"/>
    <mergeCell ref="AC5:AD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Total Units - Line</vt:lpstr>
      <vt:lpstr>Total Tons - Line</vt:lpstr>
      <vt:lpstr>Total Units - Month</vt:lpstr>
      <vt:lpstr>Total Tons -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2021-04-26T10:00:05Z</dcterms:created>
  <dcterms:modified xsi:type="dcterms:W3CDTF">2022-01-16T12:34:28Z</dcterms:modified>
</cp:coreProperties>
</file>