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Z:\Year 2022\ACT monthly up to Dec. 2022\December ACT\"/>
    </mc:Choice>
  </mc:AlternateContent>
  <xr:revisionPtr revIDLastSave="0" documentId="13_ncr:1_{8C51BB85-71A4-4B69-84CB-97EE531A72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mports comparison" sheetId="1" r:id="rId1"/>
    <sheet name="Exports comparison" sheetId="2" r:id="rId2"/>
    <sheet name="2022 ACT Import" sheetId="3" r:id="rId3"/>
    <sheet name="2022 ACT Export" sheetId="4" r:id="rId4"/>
    <sheet name="Monthly" sheetId="5" r:id="rId5"/>
    <sheet name="Intransit TEUS" sheetId="6" r:id="rId6"/>
    <sheet name="Intransit (Imp. +Ref)" sheetId="7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E25" i="2"/>
  <c r="E26" i="2"/>
  <c r="E27" i="2"/>
  <c r="E28" i="2"/>
  <c r="E29" i="2"/>
  <c r="E30" i="2"/>
  <c r="E31" i="2"/>
  <c r="E32" i="2"/>
  <c r="E33" i="2"/>
  <c r="E34" i="2"/>
  <c r="E24" i="1"/>
  <c r="E25" i="1"/>
  <c r="E26" i="1"/>
  <c r="E27" i="1"/>
  <c r="E28" i="1"/>
  <c r="E29" i="1"/>
  <c r="E30" i="1"/>
  <c r="E31" i="1"/>
  <c r="E32" i="1"/>
  <c r="E33" i="1"/>
  <c r="E34" i="1"/>
  <c r="E23" i="1"/>
  <c r="D28" i="1"/>
  <c r="E23" i="2"/>
  <c r="E18" i="2"/>
  <c r="D28" i="2"/>
</calcChain>
</file>

<file path=xl/sharedStrings.xml><?xml version="1.0" encoding="utf-8"?>
<sst xmlns="http://schemas.openxmlformats.org/spreadsheetml/2006/main" count="156" uniqueCount="37">
  <si>
    <t>IMPORT FULL</t>
  </si>
  <si>
    <t>Import full - 20'</t>
  </si>
  <si>
    <t>Import full - 40'</t>
  </si>
  <si>
    <t>TEU</t>
  </si>
  <si>
    <t>Month</t>
  </si>
  <si>
    <t>Jan</t>
  </si>
  <si>
    <t>March</t>
  </si>
  <si>
    <t>Feb.</t>
  </si>
  <si>
    <t>Export FULL</t>
  </si>
  <si>
    <t>Export full - 20'</t>
  </si>
  <si>
    <t>Export full - 40'</t>
  </si>
  <si>
    <t>April</t>
  </si>
  <si>
    <t>MONTHLY THROUGHPUT</t>
  </si>
  <si>
    <t>Year</t>
  </si>
  <si>
    <t>JAN</t>
  </si>
  <si>
    <t>FEB</t>
  </si>
  <si>
    <t>MAR</t>
  </si>
  <si>
    <t>APR</t>
  </si>
  <si>
    <t>Intransit TEUS</t>
  </si>
  <si>
    <t>May</t>
  </si>
  <si>
    <t>MAY</t>
  </si>
  <si>
    <t>June</t>
  </si>
  <si>
    <t>July</t>
  </si>
  <si>
    <t>Aug.</t>
  </si>
  <si>
    <t>Sept.</t>
  </si>
  <si>
    <t>October</t>
  </si>
  <si>
    <t>October.</t>
  </si>
  <si>
    <t>November</t>
  </si>
  <si>
    <t>November.</t>
  </si>
  <si>
    <t>Year 2021</t>
  </si>
  <si>
    <t>December</t>
  </si>
  <si>
    <t>INT 2021</t>
  </si>
  <si>
    <t>Intransit (Imp + Ref)</t>
  </si>
  <si>
    <t>INT 20</t>
  </si>
  <si>
    <t>INT 40</t>
  </si>
  <si>
    <t>Year 2022</t>
  </si>
  <si>
    <t>INT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</si>
</sst>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charset val="178"/>
      <scheme val="minor"/>
    </font>
    <font>
      <b/>
      <sz val="10"/>
      <color theme="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3"/>
      <name val="Arial"/>
      <family val="2"/>
    </font>
    <font>
      <sz val="11"/>
      <color theme="3"/>
      <name val="Arial"/>
      <family val="2"/>
    </font>
    <font>
      <sz val="9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8" xfId="0" applyFont="1" applyFill="1" applyBorder="1"/>
    <xf numFmtId="49" fontId="2" fillId="2" borderId="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3" borderId="1" xfId="0" applyFont="1" applyFill="1" applyBorder="1"/>
    <xf numFmtId="0" fontId="9" fillId="2" borderId="3" xfId="0" applyFont="1" applyFill="1" applyBorder="1"/>
    <xf numFmtId="0" fontId="11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/>
    </xf>
    <xf numFmtId="3" fontId="12" fillId="6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13" fillId="6" borderId="1" xfId="1" applyNumberFormat="1" applyFont="1" applyFill="1" applyBorder="1" applyAlignment="1">
      <alignment horizontal="center" vertical="center"/>
    </xf>
    <xf numFmtId="3" fontId="14" fillId="4" borderId="1" xfId="1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3" fontId="14" fillId="4" borderId="1" xfId="0" applyNumberFormat="1" applyFont="1" applyFill="1" applyBorder="1" applyAlignment="1">
      <alignment horizontal="center"/>
    </xf>
    <xf numFmtId="0" fontId="15" fillId="5" borderId="1" xfId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1" fontId="17" fillId="0" borderId="0" xfId="1" applyNumberFormat="1" applyFont="1" applyAlignment="1">
      <alignment horizontal="center" vertical="center"/>
    </xf>
    <xf numFmtId="1" fontId="17" fillId="3" borderId="0" xfId="1" applyNumberFormat="1" applyFont="1" applyFill="1" applyAlignment="1">
      <alignment horizontal="center" vertical="center"/>
    </xf>
    <xf numFmtId="3" fontId="3" fillId="4" borderId="1" xfId="0" applyNumberFormat="1" applyFont="1" applyFill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Percent 2" xfId="2" xr:uid="{00000000-0005-0000-0000-000002000000}"/>
    <cellStyle name="Percent 2 10" xfId="3" xr:uid="{00000000-0005-0000-0000-000003000000}"/>
  </cellStyles>
  <dxfs count="1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5947918190588002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comparison'!$C$6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9568162555555665E-3"/>
                  <c:y val="-3.7986657917760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67-4423-A047-5F77031C4CAB}"/>
                </c:ext>
              </c:extLst>
            </c:dLbl>
            <c:dLbl>
              <c:idx val="1"/>
              <c:layout>
                <c:manualLayout>
                  <c:x val="-8.60909116637767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67-4423-A047-5F77031C4CAB}"/>
                </c:ext>
              </c:extLst>
            </c:dLbl>
            <c:dLbl>
              <c:idx val="2"/>
              <c:layout>
                <c:manualLayout>
                  <c:x val="-7.94241312712039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2B-4EAB-A32A-DE2F633AF330}"/>
                </c:ext>
              </c:extLst>
            </c:dLbl>
            <c:dLbl>
              <c:idx val="3"/>
              <c:layout>
                <c:manualLayout>
                  <c:x val="-3.6402306310086137E-17"/>
                  <c:y val="-3.47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2B-4EAB-A32A-DE2F633AF330}"/>
                </c:ext>
              </c:extLst>
            </c:dLbl>
            <c:dLbl>
              <c:idx val="4"/>
              <c:layout>
                <c:manualLayout>
                  <c:x val="-7.2804612620172275E-17"/>
                  <c:y val="-2.083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2B-4EAB-A32A-DE2F633AF330}"/>
                </c:ext>
              </c:extLst>
            </c:dLbl>
            <c:dLbl>
              <c:idx val="7"/>
              <c:layout>
                <c:manualLayout>
                  <c:x val="-8.60909116637763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67-4423-A047-5F77031C4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comparison'!$C$7:$C$18</c:f>
              <c:numCache>
                <c:formatCode>General</c:formatCode>
                <c:ptCount val="12"/>
                <c:pt idx="0">
                  <c:v>7811</c:v>
                </c:pt>
                <c:pt idx="1">
                  <c:v>7083</c:v>
                </c:pt>
                <c:pt idx="2">
                  <c:v>8390</c:v>
                </c:pt>
                <c:pt idx="3">
                  <c:v>8341</c:v>
                </c:pt>
                <c:pt idx="4">
                  <c:v>8707</c:v>
                </c:pt>
                <c:pt idx="5">
                  <c:v>8565</c:v>
                </c:pt>
                <c:pt idx="6">
                  <c:v>8091</c:v>
                </c:pt>
                <c:pt idx="7">
                  <c:v>8476</c:v>
                </c:pt>
                <c:pt idx="8">
                  <c:v>8936</c:v>
                </c:pt>
                <c:pt idx="9">
                  <c:v>9102</c:v>
                </c:pt>
                <c:pt idx="10">
                  <c:v>9028</c:v>
                </c:pt>
                <c:pt idx="11">
                  <c:v>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8-4AD9-B291-796E62B4AD16}"/>
            </c:ext>
          </c:extLst>
        </c:ser>
        <c:ser>
          <c:idx val="1"/>
          <c:order val="1"/>
          <c:tx>
            <c:strRef>
              <c:f>'Imports comparison'!$C$22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913619690680532E-2"/>
                  <c:y val="-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2B-4EAB-A32A-DE2F633AF330}"/>
                </c:ext>
              </c:extLst>
            </c:dLbl>
            <c:dLbl>
              <c:idx val="1"/>
              <c:layout>
                <c:manualLayout>
                  <c:x val="5.95680984534026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2B-4EAB-A32A-DE2F633AF330}"/>
                </c:ext>
              </c:extLst>
            </c:dLbl>
            <c:dLbl>
              <c:idx val="3"/>
              <c:layout>
                <c:manualLayout>
                  <c:x val="7.9424131271202819E-3"/>
                  <c:y val="8.6067366579171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67-4423-A047-5F77031C4CAB}"/>
                </c:ext>
              </c:extLst>
            </c:dLbl>
            <c:dLbl>
              <c:idx val="4"/>
              <c:layout>
                <c:manualLayout>
                  <c:x val="6.4568066402326063E-3"/>
                  <c:y val="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67-4423-A047-5F77031C4CAB}"/>
                </c:ext>
              </c:extLst>
            </c:dLbl>
            <c:dLbl>
              <c:idx val="5"/>
              <c:layout>
                <c:manualLayout>
                  <c:x val="8.6090911663775568E-3"/>
                  <c:y val="-6.96414665297958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67-4423-A047-5F77031C4CAB}"/>
                </c:ext>
              </c:extLst>
            </c:dLbl>
            <c:dLbl>
              <c:idx val="6"/>
              <c:layout>
                <c:manualLayout>
                  <c:x val="-4.3045455831888174E-3"/>
                  <c:y val="-6.0778709266001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78-4DDC-BB27-CA5D6301BDC0}"/>
                </c:ext>
              </c:extLst>
            </c:dLbl>
            <c:dLbl>
              <c:idx val="9"/>
              <c:layout>
                <c:manualLayout>
                  <c:x val="1.1913619690680532E-2"/>
                  <c:y val="3.4722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4-4D38-88FB-9532A7B234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comparison'!$C$23:$C$34</c:f>
              <c:numCache>
                <c:formatCode>General</c:formatCode>
                <c:ptCount val="12"/>
                <c:pt idx="0">
                  <c:v>8912</c:v>
                </c:pt>
                <c:pt idx="1">
                  <c:v>8344</c:v>
                </c:pt>
                <c:pt idx="2">
                  <c:v>8125</c:v>
                </c:pt>
                <c:pt idx="3">
                  <c:v>9855</c:v>
                </c:pt>
                <c:pt idx="4">
                  <c:v>9065</c:v>
                </c:pt>
                <c:pt idx="5">
                  <c:v>9812</c:v>
                </c:pt>
                <c:pt idx="6">
                  <c:v>8122</c:v>
                </c:pt>
                <c:pt idx="7">
                  <c:v>10538</c:v>
                </c:pt>
                <c:pt idx="8">
                  <c:v>9866</c:v>
                </c:pt>
                <c:pt idx="9">
                  <c:v>10019</c:v>
                </c:pt>
                <c:pt idx="10">
                  <c:v>7711</c:v>
                </c:pt>
                <c:pt idx="11">
                  <c:v>8880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8-4AD9-B291-796E62B4A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Export'!$C$7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Export'!$C$8:$C$19</c:f>
              <c:numCache>
                <c:formatCode>General</c:formatCode>
                <c:ptCount val="12"/>
                <c:pt idx="0">
                  <c:v>4018</c:v>
                </c:pt>
                <c:pt idx="1">
                  <c:v>4534</c:v>
                </c:pt>
                <c:pt idx="2">
                  <c:v>5147</c:v>
                </c:pt>
                <c:pt idx="3">
                  <c:v>5024</c:v>
                </c:pt>
                <c:pt idx="4">
                  <c:v>3685</c:v>
                </c:pt>
                <c:pt idx="5">
                  <c:v>4582</c:v>
                </c:pt>
                <c:pt idx="6">
                  <c:v>3046</c:v>
                </c:pt>
                <c:pt idx="7">
                  <c:v>4508</c:v>
                </c:pt>
                <c:pt idx="8">
                  <c:v>4324</c:v>
                </c:pt>
                <c:pt idx="9">
                  <c:v>3803</c:v>
                </c:pt>
                <c:pt idx="10">
                  <c:v>3942</c:v>
                </c:pt>
                <c:pt idx="11">
                  <c:v>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D-45CF-A489-B575E7C41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Export'!$D$7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Export'!$D$8:$D$19</c:f>
              <c:numCache>
                <c:formatCode>General</c:formatCode>
                <c:ptCount val="12"/>
                <c:pt idx="0">
                  <c:v>2750</c:v>
                </c:pt>
                <c:pt idx="1">
                  <c:v>3217</c:v>
                </c:pt>
                <c:pt idx="2">
                  <c:v>2974</c:v>
                </c:pt>
                <c:pt idx="3">
                  <c:v>3048</c:v>
                </c:pt>
                <c:pt idx="4">
                  <c:v>2690</c:v>
                </c:pt>
                <c:pt idx="5">
                  <c:v>3342</c:v>
                </c:pt>
                <c:pt idx="6">
                  <c:v>2870</c:v>
                </c:pt>
                <c:pt idx="7">
                  <c:v>2947</c:v>
                </c:pt>
                <c:pt idx="8">
                  <c:v>3464</c:v>
                </c:pt>
                <c:pt idx="9">
                  <c:v>3078</c:v>
                </c:pt>
                <c:pt idx="10">
                  <c:v>3003</c:v>
                </c:pt>
                <c:pt idx="11">
                  <c:v>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E-4D08-A52E-11ED25C9B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Export'!$E$7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Export'!$E$8:$E$19</c:f>
              <c:numCache>
                <c:formatCode>General</c:formatCode>
                <c:ptCount val="12"/>
                <c:pt idx="0">
                  <c:v>9518</c:v>
                </c:pt>
                <c:pt idx="1">
                  <c:v>10968</c:v>
                </c:pt>
                <c:pt idx="2">
                  <c:v>11095</c:v>
                </c:pt>
                <c:pt idx="3">
                  <c:v>11120</c:v>
                </c:pt>
                <c:pt idx="4">
                  <c:v>9065</c:v>
                </c:pt>
                <c:pt idx="5">
                  <c:v>11266</c:v>
                </c:pt>
                <c:pt idx="6">
                  <c:v>8786</c:v>
                </c:pt>
                <c:pt idx="7">
                  <c:v>10402</c:v>
                </c:pt>
                <c:pt idx="8">
                  <c:v>11252</c:v>
                </c:pt>
                <c:pt idx="9">
                  <c:v>9959</c:v>
                </c:pt>
                <c:pt idx="10">
                  <c:v>9948</c:v>
                </c:pt>
                <c:pt idx="11">
                  <c:v>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4-42BD-AFD9-994929B2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MONTHLY THROUGHPUT</a:t>
            </a:r>
            <a:endParaRPr lang="en-US"/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Monthly!$C$5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3896702044693105E-3"/>
                  <c:y val="-3.2051273962428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CB-46B4-8BFF-17F45743A3CD}"/>
                </c:ext>
              </c:extLst>
            </c:dLbl>
            <c:dLbl>
              <c:idx val="1"/>
              <c:layout>
                <c:manualLayout>
                  <c:x val="-7.47384067490076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FD-49B7-899D-BEC7D42C1327}"/>
                </c:ext>
              </c:extLst>
            </c:dLbl>
            <c:dLbl>
              <c:idx val="2"/>
              <c:layout>
                <c:manualLayout>
                  <c:x val="1.0712897294952238E-3"/>
                  <c:y val="-3.5635330579756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CB-46B4-8BFF-17F45743A3CD}"/>
                </c:ext>
              </c:extLst>
            </c:dLbl>
            <c:dLbl>
              <c:idx val="4"/>
              <c:layout>
                <c:manualLayout>
                  <c:x val="-1.0961506361597577E-16"/>
                  <c:y val="-1.652603806351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CB-46B4-8BFF-17F45743A3CD}"/>
                </c:ext>
              </c:extLst>
            </c:dLbl>
            <c:dLbl>
              <c:idx val="6"/>
              <c:layout>
                <c:manualLayout>
                  <c:x val="-8.9686088098809118E-3"/>
                  <c:y val="-5.60645783884252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FD-49B7-899D-BEC7D42C1327}"/>
                </c:ext>
              </c:extLst>
            </c:dLbl>
            <c:dLbl>
              <c:idx val="7"/>
              <c:layout>
                <c:manualLayout>
                  <c:x val="-1.52283917436540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CB-46B4-8BFF-17F45743A3CD}"/>
                </c:ext>
              </c:extLst>
            </c:dLbl>
            <c:dLbl>
              <c:idx val="8"/>
              <c:layout>
                <c:manualLayout>
                  <c:x val="-1.1978110707476716E-2"/>
                  <c:y val="-9.1743246558848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FD-49B7-899D-BEC7D42C1327}"/>
                </c:ext>
              </c:extLst>
            </c:dLbl>
            <c:dLbl>
              <c:idx val="9"/>
              <c:layout>
                <c:manualLayout>
                  <c:x val="1.4947681349800424E-3"/>
                  <c:y val="-3.363913563073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FD-49B7-899D-BEC7D42C1327}"/>
                </c:ext>
              </c:extLst>
            </c:dLbl>
            <c:dLbl>
              <c:idx val="10"/>
              <c:layout>
                <c:manualLayout>
                  <c:x val="-4.46428519119267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4-4051-9273-36CAC10FFC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October.</c:v>
                </c:pt>
                <c:pt idx="10">
                  <c:v>November.</c:v>
                </c:pt>
                <c:pt idx="11">
                  <c:v>December</c:v>
                </c:pt>
              </c:strCache>
            </c:strRef>
          </c:cat>
          <c:val>
            <c:numRef>
              <c:f>Monthly!$C$6:$C$17</c:f>
              <c:numCache>
                <c:formatCode>#,##0</c:formatCode>
                <c:ptCount val="12"/>
                <c:pt idx="0">
                  <c:v>57487</c:v>
                </c:pt>
                <c:pt idx="1">
                  <c:v>57031</c:v>
                </c:pt>
                <c:pt idx="2">
                  <c:v>60732</c:v>
                </c:pt>
                <c:pt idx="3">
                  <c:v>67357</c:v>
                </c:pt>
                <c:pt idx="4">
                  <c:v>63835</c:v>
                </c:pt>
                <c:pt idx="5">
                  <c:v>67261</c:v>
                </c:pt>
                <c:pt idx="6">
                  <c:v>59084</c:v>
                </c:pt>
                <c:pt idx="7">
                  <c:v>70741</c:v>
                </c:pt>
                <c:pt idx="8">
                  <c:v>63793</c:v>
                </c:pt>
                <c:pt idx="9">
                  <c:v>66496</c:v>
                </c:pt>
                <c:pt idx="10">
                  <c:v>63934</c:v>
                </c:pt>
                <c:pt idx="11">
                  <c:v>67911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1-4074-B757-92EF455197E2}"/>
            </c:ext>
          </c:extLst>
        </c:ser>
        <c:ser>
          <c:idx val="1"/>
          <c:order val="1"/>
          <c:tx>
            <c:strRef>
              <c:f>Monthly!$D$5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3.8800414439177709E-3"/>
                  <c:y val="-4.1917685974214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CB-46B4-8BFF-17F45743A3CD}"/>
                </c:ext>
              </c:extLst>
            </c:dLbl>
            <c:dLbl>
              <c:idx val="4"/>
              <c:layout>
                <c:manualLayout>
                  <c:x val="5.9790725399205529E-3"/>
                  <c:y val="-3.0581032391573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FD-49B7-899D-BEC7D42C1327}"/>
                </c:ext>
              </c:extLst>
            </c:dLbl>
            <c:dLbl>
              <c:idx val="5"/>
              <c:layout>
                <c:manualLayout>
                  <c:x val="2.9895362699603038E-3"/>
                  <c:y val="-3.645018265544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CB-46B4-8BFF-17F45743A3CD}"/>
                </c:ext>
              </c:extLst>
            </c:dLbl>
            <c:dLbl>
              <c:idx val="6"/>
              <c:layout>
                <c:manualLayout>
                  <c:x val="-1.4246199610865953E-3"/>
                  <c:y val="-1.8101563220505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6D-48C2-9ACF-B7F7D79BCA11}"/>
                </c:ext>
              </c:extLst>
            </c:dLbl>
            <c:dLbl>
              <c:idx val="8"/>
              <c:layout>
                <c:manualLayout>
                  <c:x val="-1.0961506361597577E-16"/>
                  <c:y val="-1.529051619578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FD-49B7-899D-BEC7D42C1327}"/>
                </c:ext>
              </c:extLst>
            </c:dLbl>
            <c:dLbl>
              <c:idx val="9"/>
              <c:layout>
                <c:manualLayout>
                  <c:x val="1.1958191324733754E-2"/>
                  <c:y val="-6.2374677726206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FD-49B7-899D-BEC7D42C1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October.</c:v>
                </c:pt>
                <c:pt idx="10">
                  <c:v>November.</c:v>
                </c:pt>
                <c:pt idx="11">
                  <c:v>December</c:v>
                </c:pt>
              </c:strCache>
            </c:strRef>
          </c:cat>
          <c:val>
            <c:numRef>
              <c:f>Monthly!$D$6:$D$17</c:f>
              <c:numCache>
                <c:formatCode>#,##0</c:formatCode>
                <c:ptCount val="12"/>
                <c:pt idx="0">
                  <c:v>70275</c:v>
                </c:pt>
                <c:pt idx="1">
                  <c:v>68219.75</c:v>
                </c:pt>
                <c:pt idx="2">
                  <c:v>60942.5</c:v>
                </c:pt>
                <c:pt idx="3">
                  <c:v>72624.25</c:v>
                </c:pt>
                <c:pt idx="4">
                  <c:v>70246</c:v>
                </c:pt>
                <c:pt idx="5">
                  <c:v>79182.25</c:v>
                </c:pt>
                <c:pt idx="6">
                  <c:v>71836.5</c:v>
                </c:pt>
                <c:pt idx="7">
                  <c:v>82792.75</c:v>
                </c:pt>
                <c:pt idx="8">
                  <c:v>69787</c:v>
                </c:pt>
                <c:pt idx="9">
                  <c:v>76445.5</c:v>
                </c:pt>
                <c:pt idx="10">
                  <c:v>63550.5</c:v>
                </c:pt>
                <c:pt idx="11">
                  <c:v>66652.25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1-4074-B757-92EF45519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TEUS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TEUS'!$C$5</c:f>
              <c:strCache>
                <c:ptCount val="1"/>
                <c:pt idx="0">
                  <c:v>INT 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5115649606299211E-3"/>
                  <c:y val="-1.282572609834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TEUS'!$C$6:$C$17</c:f>
              <c:numCache>
                <c:formatCode>#,##0</c:formatCode>
                <c:ptCount val="12"/>
                <c:pt idx="0">
                  <c:v>1040</c:v>
                </c:pt>
                <c:pt idx="1">
                  <c:v>830</c:v>
                </c:pt>
                <c:pt idx="2">
                  <c:v>1290</c:v>
                </c:pt>
                <c:pt idx="3">
                  <c:v>1495</c:v>
                </c:pt>
                <c:pt idx="4" formatCode="General">
                  <c:v>1844</c:v>
                </c:pt>
                <c:pt idx="5" formatCode="General">
                  <c:v>1743</c:v>
                </c:pt>
                <c:pt idx="6" formatCode="General">
                  <c:v>1607</c:v>
                </c:pt>
                <c:pt idx="7" formatCode="General">
                  <c:v>2405</c:v>
                </c:pt>
                <c:pt idx="8" formatCode="General">
                  <c:v>2164</c:v>
                </c:pt>
                <c:pt idx="9" formatCode="General">
                  <c:v>2641</c:v>
                </c:pt>
                <c:pt idx="10" formatCode="General">
                  <c:v>2476</c:v>
                </c:pt>
                <c:pt idx="11" formatCode="General">
                  <c:v>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6-47DC-B980-04265446FC46}"/>
            </c:ext>
          </c:extLst>
        </c:ser>
        <c:ser>
          <c:idx val="1"/>
          <c:order val="1"/>
          <c:tx>
            <c:strRef>
              <c:f>'Intransit TEUS'!$D$5</c:f>
              <c:strCache>
                <c:ptCount val="1"/>
                <c:pt idx="0">
                  <c:v>INT 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3888888888889525E-3"/>
                  <c:y val="-1.275916744925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TEUS'!$D$6:$D$17</c:f>
              <c:numCache>
                <c:formatCode>#,##0</c:formatCode>
                <c:ptCount val="12"/>
                <c:pt idx="0">
                  <c:v>3380.25</c:v>
                </c:pt>
                <c:pt idx="1">
                  <c:v>3056.25</c:v>
                </c:pt>
                <c:pt idx="2">
                  <c:v>3252</c:v>
                </c:pt>
                <c:pt idx="3">
                  <c:v>3792.25</c:v>
                </c:pt>
                <c:pt idx="4">
                  <c:v>4213</c:v>
                </c:pt>
                <c:pt idx="5">
                  <c:v>4390.75</c:v>
                </c:pt>
                <c:pt idx="6">
                  <c:v>3964</c:v>
                </c:pt>
                <c:pt idx="7">
                  <c:v>3668.75</c:v>
                </c:pt>
                <c:pt idx="8" formatCode="General">
                  <c:v>2690.25</c:v>
                </c:pt>
                <c:pt idx="9" formatCode="General">
                  <c:v>3061.75</c:v>
                </c:pt>
                <c:pt idx="10" formatCode="General">
                  <c:v>2272.25</c:v>
                </c:pt>
                <c:pt idx="11" formatCode="General">
                  <c:v>2911.75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6-47DC-B980-04265446F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(Imp + Ref)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(Imp. +Ref)'!$C$5</c:f>
              <c:strCache>
                <c:ptCount val="1"/>
                <c:pt idx="0">
                  <c:v>INT 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5115649606299211E-3"/>
                  <c:y val="-1.282572609834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24-40D2-BC18-D0B4603DF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(Imp. +Ref)'!$B$6:$B$17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(Imp. +Ref)'!$C$6:$C$17</c:f>
              <c:numCache>
                <c:formatCode>General</c:formatCode>
                <c:ptCount val="12"/>
                <c:pt idx="0">
                  <c:v>1205</c:v>
                </c:pt>
                <c:pt idx="1">
                  <c:v>981</c:v>
                </c:pt>
                <c:pt idx="2">
                  <c:v>1183</c:v>
                </c:pt>
                <c:pt idx="3">
                  <c:v>1001</c:v>
                </c:pt>
                <c:pt idx="4">
                  <c:v>1587</c:v>
                </c:pt>
                <c:pt idx="5">
                  <c:v>1441</c:v>
                </c:pt>
                <c:pt idx="6">
                  <c:v>901</c:v>
                </c:pt>
                <c:pt idx="7">
                  <c:v>964</c:v>
                </c:pt>
                <c:pt idx="8">
                  <c:v>755</c:v>
                </c:pt>
                <c:pt idx="9">
                  <c:v>818</c:v>
                </c:pt>
                <c:pt idx="10">
                  <c:v>509</c:v>
                </c:pt>
                <c:pt idx="11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1-438F-B239-6E3CD9432949}"/>
            </c:ext>
          </c:extLst>
        </c:ser>
        <c:ser>
          <c:idx val="1"/>
          <c:order val="1"/>
          <c:tx>
            <c:strRef>
              <c:f>'Intransit (Imp. +Ref)'!$D$5</c:f>
              <c:strCache>
                <c:ptCount val="1"/>
                <c:pt idx="0">
                  <c:v>INT 40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3888888888889525E-3"/>
                  <c:y val="-1.275916744925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24-40D2-BC18-D0B4603DF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(Imp. +Ref)'!$B$6:$B$17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(Imp. +Ref)'!$D$6:$D$17</c:f>
              <c:numCache>
                <c:formatCode>General</c:formatCode>
                <c:ptCount val="12"/>
                <c:pt idx="0">
                  <c:v>1087</c:v>
                </c:pt>
                <c:pt idx="1">
                  <c:v>1036</c:v>
                </c:pt>
                <c:pt idx="2">
                  <c:v>1033</c:v>
                </c:pt>
                <c:pt idx="3">
                  <c:v>1395</c:v>
                </c:pt>
                <c:pt idx="4">
                  <c:v>1312</c:v>
                </c:pt>
                <c:pt idx="5">
                  <c:v>1473</c:v>
                </c:pt>
                <c:pt idx="6">
                  <c:v>1530</c:v>
                </c:pt>
                <c:pt idx="7">
                  <c:v>1349</c:v>
                </c:pt>
                <c:pt idx="8">
                  <c:v>966</c:v>
                </c:pt>
                <c:pt idx="9">
                  <c:v>1120</c:v>
                </c:pt>
                <c:pt idx="10">
                  <c:v>881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1-438F-B239-6E3CD9432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comparison'!$D$6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0514372163388806E-3"/>
                  <c:y val="-1.139600798737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28-41AD-BF7E-7933ED749EBF}"/>
                </c:ext>
              </c:extLst>
            </c:dLbl>
            <c:dLbl>
              <c:idx val="1"/>
              <c:layout>
                <c:manualLayout>
                  <c:x val="-1.154595893600434E-2"/>
                  <c:y val="-1.5565856324514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28-41AD-BF7E-7933ED749EBF}"/>
                </c:ext>
              </c:extLst>
            </c:dLbl>
            <c:dLbl>
              <c:idx val="2"/>
              <c:layout>
                <c:manualLayout>
                  <c:x val="0"/>
                  <c:y val="-6.0778709266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28-41AD-BF7E-7933ED749EBF}"/>
                </c:ext>
              </c:extLst>
            </c:dLbl>
            <c:dLbl>
              <c:idx val="3"/>
              <c:layout>
                <c:manualLayout>
                  <c:x val="-1.4120020171457387E-2"/>
                  <c:y val="-7.5973386582502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28-41AD-BF7E-7933ED749EBF}"/>
                </c:ext>
              </c:extLst>
            </c:dLbl>
            <c:dLbl>
              <c:idx val="5"/>
              <c:layout>
                <c:manualLayout>
                  <c:x val="0"/>
                  <c:y val="-6.4577378595126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28-41AD-BF7E-7933ED749EBF}"/>
                </c:ext>
              </c:extLst>
            </c:dLbl>
            <c:dLbl>
              <c:idx val="6"/>
              <c:layout>
                <c:manualLayout>
                  <c:x val="-6.05143721633888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28-41AD-BF7E-7933ED749EBF}"/>
                </c:ext>
              </c:extLst>
            </c:dLbl>
            <c:dLbl>
              <c:idx val="7"/>
              <c:layout>
                <c:manualLayout>
                  <c:x val="-1.0989009404255939E-2"/>
                  <c:y val="1.028277634961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71-4981-90E5-FDACCA59FE15}"/>
                </c:ext>
              </c:extLst>
            </c:dLbl>
            <c:dLbl>
              <c:idx val="8"/>
              <c:layout>
                <c:manualLayout>
                  <c:x val="-1.46520125390077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71-4981-90E5-FDACCA59FE15}"/>
                </c:ext>
              </c:extLst>
            </c:dLbl>
            <c:dLbl>
              <c:idx val="10"/>
              <c:layout>
                <c:manualLayout>
                  <c:x val="-5.49450470212790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71-4981-90E5-FDACCA59FE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comparison'!$D$7:$D$18</c:f>
              <c:numCache>
                <c:formatCode>General</c:formatCode>
                <c:ptCount val="12"/>
                <c:pt idx="0">
                  <c:v>10696</c:v>
                </c:pt>
                <c:pt idx="1">
                  <c:v>10478</c:v>
                </c:pt>
                <c:pt idx="2">
                  <c:v>12025</c:v>
                </c:pt>
                <c:pt idx="3">
                  <c:v>13050</c:v>
                </c:pt>
                <c:pt idx="4">
                  <c:v>12370</c:v>
                </c:pt>
                <c:pt idx="5">
                  <c:v>12326</c:v>
                </c:pt>
                <c:pt idx="6">
                  <c:v>11461</c:v>
                </c:pt>
                <c:pt idx="7">
                  <c:v>13202</c:v>
                </c:pt>
                <c:pt idx="8">
                  <c:v>12709</c:v>
                </c:pt>
                <c:pt idx="9">
                  <c:v>12652</c:v>
                </c:pt>
                <c:pt idx="10">
                  <c:v>11497</c:v>
                </c:pt>
                <c:pt idx="11">
                  <c:v>12228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B-4303-A588-E39119B9EEAE}"/>
            </c:ext>
          </c:extLst>
        </c:ser>
        <c:ser>
          <c:idx val="1"/>
          <c:order val="1"/>
          <c:tx>
            <c:strRef>
              <c:f>'Imports comparison'!$D$22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34291477559254E-3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28-41AD-BF7E-7933ED749EBF}"/>
                </c:ext>
              </c:extLst>
            </c:dLbl>
            <c:dLbl>
              <c:idx val="4"/>
              <c:layout>
                <c:manualLayout>
                  <c:x val="9.1575078368797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71-4981-90E5-FDACCA59FE15}"/>
                </c:ext>
              </c:extLst>
            </c:dLbl>
            <c:dLbl>
              <c:idx val="6"/>
              <c:layout>
                <c:manualLayout>
                  <c:x val="2.0171457387794787E-3"/>
                  <c:y val="-5.3181370607751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28-41AD-BF7E-7933ED749EBF}"/>
                </c:ext>
              </c:extLst>
            </c:dLbl>
            <c:dLbl>
              <c:idx val="8"/>
              <c:layout>
                <c:manualLayout>
                  <c:x val="0"/>
                  <c:y val="-1.3710368466152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71-4981-90E5-FDACCA59FE15}"/>
                </c:ext>
              </c:extLst>
            </c:dLbl>
            <c:dLbl>
              <c:idx val="9"/>
              <c:layout>
                <c:manualLayout>
                  <c:x val="9.15750783687983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71-4981-90E5-FDACCA59FE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comparison'!$D$23:$D$34</c:f>
              <c:numCache>
                <c:formatCode>General</c:formatCode>
                <c:ptCount val="12"/>
                <c:pt idx="0">
                  <c:v>14014</c:v>
                </c:pt>
                <c:pt idx="1">
                  <c:v>12824</c:v>
                </c:pt>
                <c:pt idx="2">
                  <c:v>11314</c:v>
                </c:pt>
                <c:pt idx="3">
                  <c:v>15163</c:v>
                </c:pt>
                <c:pt idx="4">
                  <c:v>14166</c:v>
                </c:pt>
                <c:pt idx="5">
                  <c:v>14600</c:v>
                </c:pt>
                <c:pt idx="6">
                  <c:v>14538</c:v>
                </c:pt>
                <c:pt idx="7">
                  <c:v>15094</c:v>
                </c:pt>
                <c:pt idx="8">
                  <c:v>12278</c:v>
                </c:pt>
                <c:pt idx="9">
                  <c:v>14548</c:v>
                </c:pt>
                <c:pt idx="10">
                  <c:v>11490</c:v>
                </c:pt>
                <c:pt idx="11">
                  <c:v>15253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B-4303-A588-E39119B9E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905159720888564E-2"/>
          <c:y val="0.16878444974330567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292682926829288E-2"/>
                  <c:y val="-3.48207332648979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E6-4336-8EF2-23484740706A}"/>
                </c:ext>
              </c:extLst>
            </c:dLbl>
            <c:dLbl>
              <c:idx val="1"/>
              <c:layout>
                <c:manualLayout>
                  <c:x val="-1.0298884025487872E-2"/>
                  <c:y val="-4.487507789017777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536585365853648E-2"/>
                      <c:h val="6.07218787799750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EE6-4336-8EF2-23484740706A}"/>
                </c:ext>
              </c:extLst>
            </c:dLbl>
            <c:dLbl>
              <c:idx val="2"/>
              <c:layout>
                <c:manualLayout>
                  <c:x val="0"/>
                  <c:y val="-4.55840319495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6-4336-8EF2-23484740706A}"/>
                </c:ext>
              </c:extLst>
            </c:dLbl>
            <c:dLbl>
              <c:idx val="3"/>
              <c:layout>
                <c:manualLayout>
                  <c:x val="-1.6532851426358592E-2"/>
                  <c:y val="-4.4875077890178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E6-4336-8EF2-23484740706A}"/>
                </c:ext>
              </c:extLst>
            </c:dLbl>
            <c:dLbl>
              <c:idx val="5"/>
              <c:layout>
                <c:manualLayout>
                  <c:x val="7.8574306378617724E-3"/>
                  <c:y val="-1.795030314272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6-4336-8EF2-23484740706A}"/>
                </c:ext>
              </c:extLst>
            </c:dLbl>
            <c:dLbl>
              <c:idx val="6"/>
              <c:layout>
                <c:manualLayout>
                  <c:x val="-1.4227642276422764E-2"/>
                  <c:y val="-3.7986693291250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E6-4336-8EF2-23484740706A}"/>
                </c:ext>
              </c:extLst>
            </c:dLbl>
            <c:dLbl>
              <c:idx val="8"/>
              <c:layout>
                <c:manualLayout>
                  <c:x val="-1.1922503725782414E-2"/>
                  <c:y val="-6.908460988002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E7-4FE7-A693-7B205461721B}"/>
                </c:ext>
              </c:extLst>
            </c:dLbl>
            <c:dLbl>
              <c:idx val="10"/>
              <c:layout>
                <c:manualLayout>
                  <c:x val="-1.3909587680079629E-2"/>
                  <c:y val="-6.33268274997734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E7-4FE7-A693-7B2054617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comparison'!$E$7:$E$18</c:f>
              <c:numCache>
                <c:formatCode>General</c:formatCode>
                <c:ptCount val="12"/>
                <c:pt idx="0">
                  <c:v>29203</c:v>
                </c:pt>
                <c:pt idx="1">
                  <c:v>28039</c:v>
                </c:pt>
                <c:pt idx="2">
                  <c:v>32440</c:v>
                </c:pt>
                <c:pt idx="3">
                  <c:v>34441</c:v>
                </c:pt>
                <c:pt idx="4">
                  <c:v>33447</c:v>
                </c:pt>
                <c:pt idx="5">
                  <c:v>33217</c:v>
                </c:pt>
                <c:pt idx="6">
                  <c:v>31013</c:v>
                </c:pt>
                <c:pt idx="7">
                  <c:v>34880</c:v>
                </c:pt>
                <c:pt idx="8">
                  <c:v>34354</c:v>
                </c:pt>
                <c:pt idx="9">
                  <c:v>34406</c:v>
                </c:pt>
                <c:pt idx="10">
                  <c:v>32022</c:v>
                </c:pt>
                <c:pt idx="11">
                  <c:v>34064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E-4C1A-B14B-64787B035CB9}"/>
            </c:ext>
          </c:extLst>
        </c:ser>
        <c:ser>
          <c:idx val="1"/>
          <c:order val="1"/>
          <c:tx>
            <c:strRef>
              <c:f>'Imports comparison'!$E$22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1922503725782378E-2"/>
                  <c:y val="3.4542304940011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E7-4FE7-A693-7B205461721B}"/>
                </c:ext>
              </c:extLst>
            </c:dLbl>
            <c:dLbl>
              <c:idx val="4"/>
              <c:layout>
                <c:manualLayout>
                  <c:x val="1.2467778338437948E-2"/>
                  <c:y val="-2.7633843952009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6-4336-8EF2-23484740706A}"/>
                </c:ext>
              </c:extLst>
            </c:dLbl>
            <c:dLbl>
              <c:idx val="6"/>
              <c:layout>
                <c:manualLayout>
                  <c:x val="0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6-4336-8EF2-23484740706A}"/>
                </c:ext>
              </c:extLst>
            </c:dLbl>
            <c:dLbl>
              <c:idx val="9"/>
              <c:layout>
                <c:manualLayout>
                  <c:x val="1.3909587680079483E-2"/>
                  <c:y val="6.908460988002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E7-4FE7-A693-7B2054617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comparison'!$E$23:$E$34</c:f>
              <c:numCache>
                <c:formatCode>General</c:formatCode>
                <c:ptCount val="12"/>
                <c:pt idx="0">
                  <c:v>36940</c:v>
                </c:pt>
                <c:pt idx="1">
                  <c:v>33992</c:v>
                </c:pt>
                <c:pt idx="2">
                  <c:v>30753</c:v>
                </c:pt>
                <c:pt idx="3">
                  <c:v>40181</c:v>
                </c:pt>
                <c:pt idx="4">
                  <c:v>37397</c:v>
                </c:pt>
                <c:pt idx="5">
                  <c:v>39012</c:v>
                </c:pt>
                <c:pt idx="6">
                  <c:v>37198</c:v>
                </c:pt>
                <c:pt idx="7">
                  <c:v>40726</c:v>
                </c:pt>
                <c:pt idx="8">
                  <c:v>34422</c:v>
                </c:pt>
                <c:pt idx="9">
                  <c:v>39115</c:v>
                </c:pt>
                <c:pt idx="10">
                  <c:v>30691</c:v>
                </c:pt>
                <c:pt idx="11">
                  <c:v>39386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E-4C1A-B14B-64787B03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comparison'!$C$6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12179660387472E-2"/>
                  <c:y val="-3.7986693291250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CA-45A2-815F-5B060E82FF0C}"/>
                </c:ext>
              </c:extLst>
            </c:dLbl>
            <c:dLbl>
              <c:idx val="1"/>
              <c:layout>
                <c:manualLayout>
                  <c:x val="-1.1768163836562302E-2"/>
                  <c:y val="-7.5973386582501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2-4B7C-92A3-6A021CA5C5AF}"/>
                </c:ext>
              </c:extLst>
            </c:dLbl>
            <c:dLbl>
              <c:idx val="2"/>
              <c:layout>
                <c:manualLayout>
                  <c:x val="-8.5470099850275903E-3"/>
                  <c:y val="-1.1638400467005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CA-45A2-815F-5B060E82FF0C}"/>
                </c:ext>
              </c:extLst>
            </c:dLbl>
            <c:dLbl>
              <c:idx val="3"/>
              <c:layout>
                <c:manualLayout>
                  <c:x val="-1.28205149775414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42-4A38-985C-06E16381C159}"/>
                </c:ext>
              </c:extLst>
            </c:dLbl>
            <c:dLbl>
              <c:idx val="4"/>
              <c:layout>
                <c:manualLayout>
                  <c:x val="-1.0683762481284487E-2"/>
                  <c:y val="3.1520874761359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42-4A38-985C-06E16381C159}"/>
                </c:ext>
              </c:extLst>
            </c:dLbl>
            <c:dLbl>
              <c:idx val="5"/>
              <c:layout>
                <c:manualLayout>
                  <c:x val="-1.412174677329342E-2"/>
                  <c:y val="-1.26382275035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F2-4B7C-92A3-6A021CA5C5AF}"/>
                </c:ext>
              </c:extLst>
            </c:dLbl>
            <c:dLbl>
              <c:idx val="6"/>
              <c:layout>
                <c:manualLayout>
                  <c:x val="-1.41217966038747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F2-4B7C-92A3-6A021CA5C5AF}"/>
                </c:ext>
              </c:extLst>
            </c:dLbl>
            <c:dLbl>
              <c:idx val="7"/>
              <c:layout>
                <c:manualLayout>
                  <c:x val="-2.1182694905812066E-2"/>
                  <c:y val="-6.96414665297958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F2-4B7C-92A3-6A021CA5C5AF}"/>
                </c:ext>
              </c:extLst>
            </c:dLbl>
            <c:dLbl>
              <c:idx val="8"/>
              <c:layout>
                <c:manualLayout>
                  <c:x val="-6.41025748877077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D-4E03-A5F4-86720E65ED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comparison'!$C$7:$C$18</c:f>
              <c:numCache>
                <c:formatCode>General</c:formatCode>
                <c:ptCount val="12"/>
                <c:pt idx="0">
                  <c:v>4026</c:v>
                </c:pt>
                <c:pt idx="1">
                  <c:v>4673</c:v>
                </c:pt>
                <c:pt idx="2">
                  <c:v>4683</c:v>
                </c:pt>
                <c:pt idx="3">
                  <c:v>5035</c:v>
                </c:pt>
                <c:pt idx="4">
                  <c:v>4690</c:v>
                </c:pt>
                <c:pt idx="5">
                  <c:v>5074</c:v>
                </c:pt>
                <c:pt idx="6">
                  <c:v>3713</c:v>
                </c:pt>
                <c:pt idx="7">
                  <c:v>5720</c:v>
                </c:pt>
                <c:pt idx="8">
                  <c:v>4789</c:v>
                </c:pt>
                <c:pt idx="9">
                  <c:v>4508</c:v>
                </c:pt>
                <c:pt idx="10">
                  <c:v>5288</c:v>
                </c:pt>
                <c:pt idx="11">
                  <c:v>5570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6-4624-BE5D-9CBB24080FF0}"/>
            </c:ext>
          </c:extLst>
        </c:ser>
        <c:ser>
          <c:idx val="1"/>
          <c:order val="1"/>
          <c:tx>
            <c:strRef>
              <c:f>'Exports comparison'!$C$22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4121796603874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2-4B7C-92A3-6A021CA5C5AF}"/>
                </c:ext>
              </c:extLst>
            </c:dLbl>
            <c:dLbl>
              <c:idx val="4"/>
              <c:layout>
                <c:manualLayout>
                  <c:x val="1.4121796603874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F2-4B7C-92A3-6A021CA5C5AF}"/>
                </c:ext>
              </c:extLst>
            </c:dLbl>
            <c:dLbl>
              <c:idx val="5"/>
              <c:layout>
                <c:manualLayout>
                  <c:x val="-8.6298871202865584E-17"/>
                  <c:y val="-1.519467731650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F2-4B7C-92A3-6A021CA5C5AF}"/>
                </c:ext>
              </c:extLst>
            </c:dLbl>
            <c:dLbl>
              <c:idx val="6"/>
              <c:layout>
                <c:manualLayout>
                  <c:x val="-8.6298871202865584E-17"/>
                  <c:y val="-1.519467731650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F2-4B7C-92A3-6A021CA5C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comparison'!$C$23:$C$34</c:f>
              <c:numCache>
                <c:formatCode>General</c:formatCode>
                <c:ptCount val="12"/>
                <c:pt idx="0">
                  <c:v>4018</c:v>
                </c:pt>
                <c:pt idx="1">
                  <c:v>4534</c:v>
                </c:pt>
                <c:pt idx="2">
                  <c:v>5147</c:v>
                </c:pt>
                <c:pt idx="3">
                  <c:v>5024</c:v>
                </c:pt>
                <c:pt idx="4">
                  <c:v>3685</c:v>
                </c:pt>
                <c:pt idx="5">
                  <c:v>4582</c:v>
                </c:pt>
                <c:pt idx="6">
                  <c:v>3046</c:v>
                </c:pt>
                <c:pt idx="7">
                  <c:v>4508</c:v>
                </c:pt>
                <c:pt idx="8">
                  <c:v>4324</c:v>
                </c:pt>
                <c:pt idx="9">
                  <c:v>3803</c:v>
                </c:pt>
                <c:pt idx="10">
                  <c:v>3942</c:v>
                </c:pt>
                <c:pt idx="11">
                  <c:v>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6-4624-BE5D-9CBB2408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44821359269E-2"/>
          <c:y val="0.13459642578117989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comparison'!$D$6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20300751879699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7-4521-91D9-AC10D9840790}"/>
                </c:ext>
              </c:extLst>
            </c:dLbl>
            <c:dLbl>
              <c:idx val="2"/>
              <c:layout>
                <c:manualLayout>
                  <c:x val="-1.002506265664160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7-4521-91D9-AC10D9840790}"/>
                </c:ext>
              </c:extLst>
            </c:dLbl>
            <c:dLbl>
              <c:idx val="3"/>
              <c:layout>
                <c:manualLayout>
                  <c:x val="-1.2030075187969962E-2"/>
                  <c:y val="-9.45626477541371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7-4521-91D9-AC10D9840790}"/>
                </c:ext>
              </c:extLst>
            </c:dLbl>
            <c:dLbl>
              <c:idx val="4"/>
              <c:layout>
                <c:manualLayout>
                  <c:x val="-1.17681638365623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33-41C4-B8A6-BDDF9BD184EF}"/>
                </c:ext>
              </c:extLst>
            </c:dLbl>
            <c:dLbl>
              <c:idx val="5"/>
              <c:layout>
                <c:manualLayout>
                  <c:x val="-8.6673376354271507E-5"/>
                  <c:y val="-3.79863864534663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BD-4F0D-AA8F-4F8B7FC47343}"/>
                </c:ext>
              </c:extLst>
            </c:dLbl>
            <c:dLbl>
              <c:idx val="6"/>
              <c:layout>
                <c:manualLayout>
                  <c:x val="-7.8400726225026055E-4"/>
                  <c:y val="-2.1579642970160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BD-4F0D-AA8F-4F8B7FC47343}"/>
                </c:ext>
              </c:extLst>
            </c:dLbl>
            <c:dLbl>
              <c:idx val="7"/>
              <c:layout>
                <c:manualLayout>
                  <c:x val="-2.1182694905812066E-2"/>
                  <c:y val="-3.79866932912508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6B-43BE-9525-8AA16E86F646}"/>
                </c:ext>
              </c:extLst>
            </c:dLbl>
            <c:dLbl>
              <c:idx val="8"/>
              <c:layout>
                <c:manualLayout>
                  <c:x val="-1.41217966038747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33-41C4-B8A6-BDDF9BD184EF}"/>
                </c:ext>
              </c:extLst>
            </c:dLbl>
            <c:dLbl>
              <c:idx val="9"/>
              <c:layout>
                <c:manualLayout>
                  <c:x val="-7.0608983019373548E-3"/>
                  <c:y val="-6.964146652979581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33-41C4-B8A6-BDDF9BD18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comparison'!$D$7:$D$18</c:f>
              <c:numCache>
                <c:formatCode>General</c:formatCode>
                <c:ptCount val="12"/>
                <c:pt idx="0">
                  <c:v>2419</c:v>
                </c:pt>
                <c:pt idx="1">
                  <c:v>3135</c:v>
                </c:pt>
                <c:pt idx="2">
                  <c:v>2929</c:v>
                </c:pt>
                <c:pt idx="3">
                  <c:v>2869</c:v>
                </c:pt>
                <c:pt idx="4">
                  <c:v>2973</c:v>
                </c:pt>
                <c:pt idx="5">
                  <c:v>3073</c:v>
                </c:pt>
                <c:pt idx="6">
                  <c:v>2532</c:v>
                </c:pt>
                <c:pt idx="7">
                  <c:v>2872</c:v>
                </c:pt>
                <c:pt idx="8">
                  <c:v>2721</c:v>
                </c:pt>
                <c:pt idx="9">
                  <c:v>3178</c:v>
                </c:pt>
                <c:pt idx="10">
                  <c:v>2820</c:v>
                </c:pt>
                <c:pt idx="11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1-4254-824C-EDE47D789948}"/>
            </c:ext>
          </c:extLst>
        </c:ser>
        <c:ser>
          <c:idx val="1"/>
          <c:order val="1"/>
          <c:tx>
            <c:strRef>
              <c:f>'Exports comparison'!$D$22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182694905812066E-2"/>
                  <c:y val="7.5973386582501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BD-4F0D-AA8F-4F8B7FC47343}"/>
                </c:ext>
              </c:extLst>
            </c:dLbl>
            <c:dLbl>
              <c:idx val="1"/>
              <c:layout>
                <c:manualLayout>
                  <c:x val="-4.3149435601432792E-17"/>
                  <c:y val="-4.1785362620375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BD-4F0D-AA8F-4F8B7FC47343}"/>
                </c:ext>
              </c:extLst>
            </c:dLbl>
            <c:dLbl>
              <c:idx val="2"/>
              <c:layout>
                <c:manualLayout>
                  <c:x val="1.8829062138499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BD-4F0D-AA8F-4F8B7FC47343}"/>
                </c:ext>
              </c:extLst>
            </c:dLbl>
            <c:dLbl>
              <c:idx val="3"/>
              <c:layout>
                <c:manualLayout>
                  <c:x val="1.64754293711871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6B-43BE-9525-8AA16E86F646}"/>
                </c:ext>
              </c:extLst>
            </c:dLbl>
            <c:dLbl>
              <c:idx val="4"/>
              <c:layout>
                <c:manualLayout>
                  <c:x val="-8.1067235016675544E-3"/>
                  <c:y val="-7.0316387756494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6B-43BE-9525-8AA16E86F646}"/>
                </c:ext>
              </c:extLst>
            </c:dLbl>
            <c:dLbl>
              <c:idx val="5"/>
              <c:layout>
                <c:manualLayout>
                  <c:x val="-8.6298871202865584E-17"/>
                  <c:y val="-2.2792015974750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B-43BE-9525-8AA16E86F646}"/>
                </c:ext>
              </c:extLst>
            </c:dLbl>
            <c:dLbl>
              <c:idx val="6"/>
              <c:layout>
                <c:manualLayout>
                  <c:x val="0"/>
                  <c:y val="-1.5194677316500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33-41C4-B8A6-BDDF9BD18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comparison'!$D$23:$D$34</c:f>
              <c:numCache>
                <c:formatCode>General</c:formatCode>
                <c:ptCount val="12"/>
                <c:pt idx="0">
                  <c:v>2750</c:v>
                </c:pt>
                <c:pt idx="1">
                  <c:v>3217</c:v>
                </c:pt>
                <c:pt idx="2">
                  <c:v>2974</c:v>
                </c:pt>
                <c:pt idx="3">
                  <c:v>3048</c:v>
                </c:pt>
                <c:pt idx="4">
                  <c:v>2690</c:v>
                </c:pt>
                <c:pt idx="5">
                  <c:v>3342</c:v>
                </c:pt>
                <c:pt idx="6">
                  <c:v>2870</c:v>
                </c:pt>
                <c:pt idx="7">
                  <c:v>2947</c:v>
                </c:pt>
                <c:pt idx="8">
                  <c:v>3464</c:v>
                </c:pt>
                <c:pt idx="9">
                  <c:v>3078</c:v>
                </c:pt>
                <c:pt idx="10">
                  <c:v>3003</c:v>
                </c:pt>
                <c:pt idx="11">
                  <c:v>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1-4254-824C-EDE47D78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06896551724137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A9-44BA-B502-26EEE4C7A02E}"/>
                </c:ext>
              </c:extLst>
            </c:dLbl>
            <c:dLbl>
              <c:idx val="5"/>
              <c:layout>
                <c:manualLayout>
                  <c:x val="-1.60919540229885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9-44BA-B502-26EEE4C7A02E}"/>
                </c:ext>
              </c:extLst>
            </c:dLbl>
            <c:dLbl>
              <c:idx val="6"/>
              <c:layout>
                <c:manualLayout>
                  <c:x val="-2.29885057471264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9-44BA-B502-26EEE4C7A02E}"/>
                </c:ext>
              </c:extLst>
            </c:dLbl>
            <c:dLbl>
              <c:idx val="7"/>
              <c:layout>
                <c:manualLayout>
                  <c:x val="-1.6091954022988506E-2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9-44BA-B502-26EEE4C7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comparison'!$E$7:$E$18</c:f>
              <c:numCache>
                <c:formatCode>General</c:formatCode>
                <c:ptCount val="12"/>
                <c:pt idx="0">
                  <c:v>8864</c:v>
                </c:pt>
                <c:pt idx="1">
                  <c:v>10943</c:v>
                </c:pt>
                <c:pt idx="2">
                  <c:v>10541</c:v>
                </c:pt>
                <c:pt idx="3">
                  <c:v>10773</c:v>
                </c:pt>
                <c:pt idx="4">
                  <c:v>10636</c:v>
                </c:pt>
                <c:pt idx="5">
                  <c:v>11220</c:v>
                </c:pt>
                <c:pt idx="6">
                  <c:v>8777</c:v>
                </c:pt>
                <c:pt idx="7">
                  <c:v>11464</c:v>
                </c:pt>
                <c:pt idx="8">
                  <c:v>10231</c:v>
                </c:pt>
                <c:pt idx="9">
                  <c:v>10864</c:v>
                </c:pt>
                <c:pt idx="10">
                  <c:v>10928</c:v>
                </c:pt>
                <c:pt idx="11">
                  <c:v>10512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A-449D-B37A-ACA1D1ED7C95}"/>
            </c:ext>
          </c:extLst>
        </c:ser>
        <c:ser>
          <c:idx val="1"/>
          <c:order val="1"/>
          <c:tx>
            <c:strRef>
              <c:f>'Exports comparison'!$E$22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072553502929645E-17"/>
                  <c:y val="-4.301075268817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A9-44BA-B502-26EEE4C7A02E}"/>
                </c:ext>
              </c:extLst>
            </c:dLbl>
            <c:dLbl>
              <c:idx val="2"/>
              <c:layout>
                <c:manualLayout>
                  <c:x val="1.6091954022988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9-44BA-B502-26EEE4C7A02E}"/>
                </c:ext>
              </c:extLst>
            </c:dLbl>
            <c:dLbl>
              <c:idx val="4"/>
              <c:layout>
                <c:manualLayout>
                  <c:x val="0"/>
                  <c:y val="-3.5842293906810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9-44BA-B502-26EEE4C7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comparison'!$E$23:$E$34</c:f>
              <c:numCache>
                <c:formatCode>General</c:formatCode>
                <c:ptCount val="12"/>
                <c:pt idx="0">
                  <c:v>9518</c:v>
                </c:pt>
                <c:pt idx="1">
                  <c:v>10968</c:v>
                </c:pt>
                <c:pt idx="2">
                  <c:v>11095</c:v>
                </c:pt>
                <c:pt idx="3">
                  <c:v>11120</c:v>
                </c:pt>
                <c:pt idx="4">
                  <c:v>9065</c:v>
                </c:pt>
                <c:pt idx="5">
                  <c:v>11266</c:v>
                </c:pt>
                <c:pt idx="6">
                  <c:v>8786</c:v>
                </c:pt>
                <c:pt idx="7">
                  <c:v>10402</c:v>
                </c:pt>
                <c:pt idx="8">
                  <c:v>11252</c:v>
                </c:pt>
                <c:pt idx="9">
                  <c:v>9959</c:v>
                </c:pt>
                <c:pt idx="10">
                  <c:v>9948</c:v>
                </c:pt>
                <c:pt idx="11">
                  <c:v>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A-449D-B37A-ACA1D1ED7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Import'!$C$6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Import'!$C$7:$C$18</c:f>
              <c:numCache>
                <c:formatCode>General</c:formatCode>
                <c:ptCount val="12"/>
                <c:pt idx="0">
                  <c:v>8912</c:v>
                </c:pt>
                <c:pt idx="1">
                  <c:v>8344</c:v>
                </c:pt>
                <c:pt idx="2">
                  <c:v>8125</c:v>
                </c:pt>
                <c:pt idx="3">
                  <c:v>9855</c:v>
                </c:pt>
                <c:pt idx="4">
                  <c:v>9065</c:v>
                </c:pt>
                <c:pt idx="5">
                  <c:v>9812</c:v>
                </c:pt>
                <c:pt idx="6">
                  <c:v>8122</c:v>
                </c:pt>
                <c:pt idx="7">
                  <c:v>10538</c:v>
                </c:pt>
                <c:pt idx="8">
                  <c:v>9866</c:v>
                </c:pt>
                <c:pt idx="9">
                  <c:v>10019</c:v>
                </c:pt>
                <c:pt idx="10">
                  <c:v>7711</c:v>
                </c:pt>
                <c:pt idx="11">
                  <c:v>8880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9-4CB3-9616-97BE7EAA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Import'!$D$6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Import'!$D$7:$D$18</c:f>
              <c:numCache>
                <c:formatCode>General</c:formatCode>
                <c:ptCount val="12"/>
                <c:pt idx="0">
                  <c:v>14014</c:v>
                </c:pt>
                <c:pt idx="1">
                  <c:v>12824</c:v>
                </c:pt>
                <c:pt idx="2">
                  <c:v>11314</c:v>
                </c:pt>
                <c:pt idx="3">
                  <c:v>15163</c:v>
                </c:pt>
                <c:pt idx="4">
                  <c:v>14166</c:v>
                </c:pt>
                <c:pt idx="5">
                  <c:v>14600</c:v>
                </c:pt>
                <c:pt idx="6">
                  <c:v>14538</c:v>
                </c:pt>
                <c:pt idx="7">
                  <c:v>15094</c:v>
                </c:pt>
                <c:pt idx="8">
                  <c:v>12278</c:v>
                </c:pt>
                <c:pt idx="9">
                  <c:v>14548</c:v>
                </c:pt>
                <c:pt idx="10">
                  <c:v>11490</c:v>
                </c:pt>
                <c:pt idx="11">
                  <c:v>15253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9-43E7-9E53-529280BC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Import'!$E$6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Import'!$E$7:$E$18</c:f>
              <c:numCache>
                <c:formatCode>General</c:formatCode>
                <c:ptCount val="12"/>
                <c:pt idx="0">
                  <c:v>36940</c:v>
                </c:pt>
                <c:pt idx="1">
                  <c:v>33992</c:v>
                </c:pt>
                <c:pt idx="2">
                  <c:v>30753</c:v>
                </c:pt>
                <c:pt idx="3">
                  <c:v>40181</c:v>
                </c:pt>
                <c:pt idx="4">
                  <c:v>37397</c:v>
                </c:pt>
                <c:pt idx="5">
                  <c:v>39012</c:v>
                </c:pt>
                <c:pt idx="6">
                  <c:v>37198</c:v>
                </c:pt>
                <c:pt idx="7">
                  <c:v>40726</c:v>
                </c:pt>
                <c:pt idx="8">
                  <c:v>34422</c:v>
                </c:pt>
                <c:pt idx="9">
                  <c:v>39115</c:v>
                </c:pt>
                <c:pt idx="10">
                  <c:v>30691</c:v>
                </c:pt>
                <c:pt idx="11">
                  <c:v>39386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6-4A61-8496-F2B4A0CD4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312920</xdr:colOff>
      <xdr:row>22</xdr:row>
      <xdr:rowOff>96370</xdr:rowOff>
    </xdr:from>
    <xdr:to>
      <xdr:col>18</xdr:col>
      <xdr:colOff>304801</xdr:colOff>
      <xdr:row>41</xdr:row>
      <xdr:rowOff>113739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C8E88-DCA6-4151-9D43-2B435F4B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409574</xdr:colOff>
      <xdr:row>37</xdr:row>
      <xdr:rowOff>9525</xdr:rowOff>
    </xdr:from>
    <xdr:to>
      <xdr:col>21</xdr:col>
      <xdr:colOff>28575</xdr:colOff>
      <xdr:row>56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A6033E-1999-4501-953E-56E967B46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66674</xdr:colOff>
      <xdr:row>37</xdr:row>
      <xdr:rowOff>19048</xdr:rowOff>
    </xdr:from>
    <xdr:to>
      <xdr:col>9</xdr:col>
      <xdr:colOff>95249</xdr:colOff>
      <xdr:row>56</xdr:row>
      <xdr:rowOff>76199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532B32B-005C-47DE-9D1D-8F7981CCF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7</xdr:row>
      <xdr:rowOff>190499</xdr:rowOff>
    </xdr:from>
    <xdr:to>
      <xdr:col>15</xdr:col>
      <xdr:colOff>257175</xdr:colOff>
      <xdr:row>26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E1D5F-A669-4DDA-95E1-2D03289E9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390524</xdr:colOff>
      <xdr:row>7</xdr:row>
      <xdr:rowOff>171450</xdr:rowOff>
    </xdr:from>
    <xdr:to>
      <xdr:col>25</xdr:col>
      <xdr:colOff>228600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1CC3C3-8BC5-49CD-8B86-B343872B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352425</xdr:colOff>
      <xdr:row>27</xdr:row>
      <xdr:rowOff>171450</xdr:rowOff>
    </xdr:from>
    <xdr:to>
      <xdr:col>15</xdr:col>
      <xdr:colOff>247650</xdr:colOff>
      <xdr:row>46</xdr:row>
      <xdr:rowOff>28576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95A7AB-DCA8-4BAF-AE06-4690AB6DC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 TEU</a:t>
          </a:r>
          <a:endParaRPr lang="ar-JO" sz="1100" b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104773</xdr:colOff>
      <xdr:row>15</xdr:row>
      <xdr:rowOff>133349</xdr:rowOff>
    </xdr:from>
    <xdr:to>
      <xdr:col>20</xdr:col>
      <xdr:colOff>209550</xdr:colOff>
      <xdr:row>38</xdr:row>
      <xdr:rowOff>81915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AE4E3-363C-4CB7-A1CB-CD2CD09F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15</xdr:row>
      <xdr:rowOff>19050</xdr:rowOff>
    </xdr:from>
    <xdr:to>
      <xdr:col>19</xdr:col>
      <xdr:colOff>228600</xdr:colOff>
      <xdr:row>36</xdr:row>
      <xdr:rowOff>161926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A1FE75-3FFC-4A92-976C-EBDAA8527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112395</xdr:colOff>
      <xdr:row>13</xdr:row>
      <xdr:rowOff>59055</xdr:rowOff>
    </xdr:from>
    <xdr:to>
      <xdr:col>19</xdr:col>
      <xdr:colOff>607695</xdr:colOff>
      <xdr:row>35</xdr:row>
      <xdr:rowOff>68581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712519-8209-4A15-A6EE-BB94CA522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34</xdr:row>
      <xdr:rowOff>161924</xdr:rowOff>
    </xdr:from>
    <xdr:to>
      <xdr:col>8</xdr:col>
      <xdr:colOff>400049</xdr:colOff>
      <xdr:row>56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97C4AA-E2C5-412C-B3B9-B1920D40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171449</xdr:colOff>
      <xdr:row>34</xdr:row>
      <xdr:rowOff>161924</xdr:rowOff>
    </xdr:from>
    <xdr:to>
      <xdr:col>19</xdr:col>
      <xdr:colOff>409574</xdr:colOff>
      <xdr:row>55</xdr:row>
      <xdr:rowOff>190499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DA2E198-1BA7-43E6-B252-9427CB75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800100</xdr:colOff>
      <xdr:row>56</xdr:row>
      <xdr:rowOff>180975</xdr:rowOff>
    </xdr:from>
    <xdr:to>
      <xdr:col>14</xdr:col>
      <xdr:colOff>447675</xdr:colOff>
      <xdr:row>78</xdr:row>
      <xdr:rowOff>9525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FD6A270-7BB8-4B65-8847-77A2B5719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TEU</a:t>
          </a:r>
          <a:endParaRPr lang="ar-JO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209549</xdr:colOff>
      <xdr:row>2</xdr:row>
      <xdr:rowOff>114300</xdr:rowOff>
    </xdr:from>
    <xdr:to>
      <xdr:col>19</xdr:col>
      <xdr:colOff>28575</xdr:colOff>
      <xdr:row>19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60B73A-8982-41EE-9C20-D9E4490E5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200024</xdr:colOff>
      <xdr:row>21</xdr:row>
      <xdr:rowOff>19050</xdr:rowOff>
    </xdr:from>
    <xdr:to>
      <xdr:col>19</xdr:col>
      <xdr:colOff>0</xdr:colOff>
      <xdr:row>40</xdr:row>
      <xdr:rowOff>180976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569560-8171-485F-A826-4CC5D498E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285749</xdr:colOff>
      <xdr:row>21</xdr:row>
      <xdr:rowOff>28575</xdr:rowOff>
    </xdr:from>
    <xdr:to>
      <xdr:col>8</xdr:col>
      <xdr:colOff>381000</xdr:colOff>
      <xdr:row>42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3E71FA-CF24-430D-ABBD-11F316E55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34"/>
  <sheetViews>
    <sheetView tabSelected="1" zoomScale="85" zoomScaleNormal="85" workbookViewId="0"/>
  </sheetViews>
  <sheetFormatPr defaultRowHeight="14.4" x14ac:dyDescent="0.3"/>
  <cols>
    <col min="1" max="1" width="9.109375"/>
    <col min="2" max="2" width="11.6640625" customWidth="1"/>
    <col min="3" max="4" width="17.109375" customWidth="1"/>
    <col min="5" max="5" width="14.109375" customWidth="1"/>
  </cols>
  <sheetData>
    <row r="3" spans="2:5" ht="15" thickBot="1" x14ac:dyDescent="0.35"/>
    <row r="4" spans="2:5" ht="15" thickBot="1" x14ac:dyDescent="0.35">
      <c r="C4" s="41" t="s">
        <v>29</v>
      </c>
      <c r="D4" s="42"/>
    </row>
    <row r="5" spans="2:5" ht="15" thickBot="1" x14ac:dyDescent="0.35">
      <c r="B5" s="45" t="s">
        <v>0</v>
      </c>
      <c r="C5" s="46"/>
      <c r="D5" s="46"/>
      <c r="E5" s="47"/>
    </row>
    <row r="6" spans="2:5" x14ac:dyDescent="0.3">
      <c r="B6" s="2" t="s">
        <v>4</v>
      </c>
      <c r="C6" s="1" t="s">
        <v>1</v>
      </c>
      <c r="D6" s="1" t="s">
        <v>2</v>
      </c>
      <c r="E6" s="1" t="s">
        <v>3</v>
      </c>
    </row>
    <row r="7" spans="2:5" x14ac:dyDescent="0.3">
      <c r="B7" s="17" t="s">
        <v>5</v>
      </c>
      <c r="C7" s="34">
        <v>7811</v>
      </c>
      <c r="D7" s="34">
        <v>10696</v>
      </c>
      <c r="E7" s="35">
        <v>29203</v>
      </c>
    </row>
    <row r="8" spans="2:5" x14ac:dyDescent="0.3">
      <c r="B8" s="17" t="s">
        <v>7</v>
      </c>
      <c r="C8" s="34">
        <v>7083</v>
      </c>
      <c r="D8" s="34">
        <v>10478</v>
      </c>
      <c r="E8" s="35">
        <v>28039</v>
      </c>
    </row>
    <row r="9" spans="2:5" x14ac:dyDescent="0.3">
      <c r="B9" s="17" t="s">
        <v>6</v>
      </c>
      <c r="C9" s="34">
        <v>8390</v>
      </c>
      <c r="D9" s="34">
        <v>12025</v>
      </c>
      <c r="E9" s="35">
        <v>32440</v>
      </c>
    </row>
    <row r="10" spans="2:5" x14ac:dyDescent="0.3">
      <c r="B10" s="18" t="s">
        <v>11</v>
      </c>
      <c r="C10" s="34">
        <v>8341</v>
      </c>
      <c r="D10" s="34">
        <v>13050</v>
      </c>
      <c r="E10" s="34">
        <v>34441</v>
      </c>
    </row>
    <row r="11" spans="2:5" x14ac:dyDescent="0.3">
      <c r="B11" s="17" t="s">
        <v>19</v>
      </c>
      <c r="C11" s="34">
        <v>8707</v>
      </c>
      <c r="D11" s="34">
        <v>12370</v>
      </c>
      <c r="E11" s="34">
        <v>33447</v>
      </c>
    </row>
    <row r="12" spans="2:5" x14ac:dyDescent="0.3">
      <c r="B12" s="17" t="s">
        <v>21</v>
      </c>
      <c r="C12" s="34">
        <v>8565</v>
      </c>
      <c r="D12" s="34">
        <v>12326</v>
      </c>
      <c r="E12" s="34">
        <v>33217</v>
      </c>
    </row>
    <row r="13" spans="2:5" x14ac:dyDescent="0.3">
      <c r="B13" s="17" t="s">
        <v>22</v>
      </c>
      <c r="C13" s="34">
        <v>8091</v>
      </c>
      <c r="D13" s="34">
        <v>11461</v>
      </c>
      <c r="E13" s="34">
        <v>31013</v>
      </c>
    </row>
    <row r="14" spans="2:5" x14ac:dyDescent="0.3">
      <c r="B14" s="17" t="s">
        <v>23</v>
      </c>
      <c r="C14" s="34">
        <v>8476</v>
      </c>
      <c r="D14" s="34">
        <v>13202</v>
      </c>
      <c r="E14" s="34">
        <v>34880</v>
      </c>
    </row>
    <row r="15" spans="2:5" x14ac:dyDescent="0.3">
      <c r="B15" s="17" t="s">
        <v>24</v>
      </c>
      <c r="C15" s="34">
        <v>8936</v>
      </c>
      <c r="D15" s="34">
        <v>12709</v>
      </c>
      <c r="E15" s="34">
        <v>34354</v>
      </c>
    </row>
    <row r="16" spans="2:5" x14ac:dyDescent="0.3">
      <c r="B16" s="17" t="s">
        <v>25</v>
      </c>
      <c r="C16" s="34">
        <v>9102</v>
      </c>
      <c r="D16" s="34">
        <v>12652</v>
      </c>
      <c r="E16" s="34">
        <v>34406</v>
      </c>
    </row>
    <row r="17" spans="2:5" x14ac:dyDescent="0.3">
      <c r="B17" s="17" t="s">
        <v>27</v>
      </c>
      <c r="C17" s="34">
        <v>9028</v>
      </c>
      <c r="D17" s="34">
        <v>11497</v>
      </c>
      <c r="E17" s="34">
        <v>32022</v>
      </c>
    </row>
    <row r="18" spans="2:5" x14ac:dyDescent="0.3">
      <c r="B18" s="17" t="s">
        <v>30</v>
      </c>
      <c r="C18" s="34">
        <v>9608</v>
      </c>
      <c r="D18" s="34">
        <v>12228</v>
      </c>
      <c r="E18" s="34">
        <v>34064</v>
      </c>
    </row>
    <row r="19" spans="2:5" ht="15" thickBot="1" x14ac:dyDescent="0.35"/>
    <row r="20" spans="2:5" ht="15" thickBot="1" x14ac:dyDescent="0.35">
      <c r="C20" s="43" t="s">
        <v>35</v>
      </c>
      <c r="D20" s="44"/>
    </row>
    <row r="21" spans="2:5" ht="15" thickBot="1" x14ac:dyDescent="0.35">
      <c r="B21" s="45" t="s">
        <v>0</v>
      </c>
      <c r="C21" s="46"/>
      <c r="D21" s="46"/>
      <c r="E21" s="47"/>
    </row>
    <row r="22" spans="2:5" x14ac:dyDescent="0.3">
      <c r="B22" s="2" t="s">
        <v>4</v>
      </c>
      <c r="C22" s="1" t="s">
        <v>1</v>
      </c>
      <c r="D22" s="1" t="s">
        <v>2</v>
      </c>
      <c r="E22" s="1" t="s">
        <v>3</v>
      </c>
    </row>
    <row r="23" spans="2:5" ht="15.6" x14ac:dyDescent="0.3">
      <c r="B23" s="19" t="s">
        <v>5</v>
      </c>
      <c r="C23" s="15">
        <v>8912</v>
      </c>
      <c r="D23" s="15">
        <v>14014</v>
      </c>
      <c r="E23" s="36">
        <f>C23+(D23*2)</f>
        <v>36940</v>
      </c>
    </row>
    <row r="24" spans="2:5" ht="15.6" x14ac:dyDescent="0.3">
      <c r="B24" s="19" t="s">
        <v>7</v>
      </c>
      <c r="C24" s="15">
        <v>8344</v>
      </c>
      <c r="D24" s="15">
        <v>12824</v>
      </c>
      <c r="E24" s="36">
        <f t="shared" ref="E24:E34" si="0">C24+(D24*2)</f>
        <v>33992</v>
      </c>
    </row>
    <row r="25" spans="2:5" ht="15.6" x14ac:dyDescent="0.3">
      <c r="B25" s="19" t="s">
        <v>6</v>
      </c>
      <c r="C25" s="15">
        <v>8125</v>
      </c>
      <c r="D25" s="15">
        <v>11314</v>
      </c>
      <c r="E25" s="36">
        <f t="shared" si="0"/>
        <v>30753</v>
      </c>
    </row>
    <row r="26" spans="2:5" ht="15.6" x14ac:dyDescent="0.3">
      <c r="B26" s="19" t="s">
        <v>11</v>
      </c>
      <c r="C26" s="13">
        <v>9855</v>
      </c>
      <c r="D26" s="13">
        <v>15163</v>
      </c>
      <c r="E26" s="36">
        <f t="shared" si="0"/>
        <v>40181</v>
      </c>
    </row>
    <row r="27" spans="2:5" ht="15.6" x14ac:dyDescent="0.3">
      <c r="B27" s="19" t="s">
        <v>19</v>
      </c>
      <c r="C27" s="13">
        <v>9065</v>
      </c>
      <c r="D27" s="13">
        <v>14166</v>
      </c>
      <c r="E27" s="36">
        <f t="shared" si="0"/>
        <v>37397</v>
      </c>
    </row>
    <row r="28" spans="2:5" ht="15.6" x14ac:dyDescent="0.3">
      <c r="B28" s="19" t="s">
        <v>21</v>
      </c>
      <c r="C28" s="16">
        <v>9812</v>
      </c>
      <c r="D28" s="16">
        <f>14551+49</f>
        <v>14600</v>
      </c>
      <c r="E28" s="36">
        <f t="shared" si="0"/>
        <v>39012</v>
      </c>
    </row>
    <row r="29" spans="2:5" ht="15.6" x14ac:dyDescent="0.3">
      <c r="B29" s="19" t="s">
        <v>22</v>
      </c>
      <c r="C29" s="16">
        <v>8122</v>
      </c>
      <c r="D29" s="16">
        <v>14538</v>
      </c>
      <c r="E29" s="36">
        <f t="shared" si="0"/>
        <v>37198</v>
      </c>
    </row>
    <row r="30" spans="2:5" ht="15.6" x14ac:dyDescent="0.3">
      <c r="B30" s="19" t="s">
        <v>23</v>
      </c>
      <c r="C30" s="16">
        <v>10538</v>
      </c>
      <c r="D30" s="16">
        <v>15094</v>
      </c>
      <c r="E30" s="36">
        <f t="shared" si="0"/>
        <v>40726</v>
      </c>
    </row>
    <row r="31" spans="2:5" ht="15.6" x14ac:dyDescent="0.3">
      <c r="B31" s="19" t="s">
        <v>24</v>
      </c>
      <c r="C31" s="16">
        <v>9866</v>
      </c>
      <c r="D31" s="16">
        <v>12278</v>
      </c>
      <c r="E31" s="36">
        <f t="shared" si="0"/>
        <v>34422</v>
      </c>
    </row>
    <row r="32" spans="2:5" ht="15.6" x14ac:dyDescent="0.3">
      <c r="B32" s="17" t="s">
        <v>25</v>
      </c>
      <c r="C32" s="16">
        <v>10019</v>
      </c>
      <c r="D32" s="16">
        <v>14548</v>
      </c>
      <c r="E32" s="36">
        <f t="shared" si="0"/>
        <v>39115</v>
      </c>
    </row>
    <row r="33" spans="2:5" ht="15.6" x14ac:dyDescent="0.3">
      <c r="B33" s="17" t="s">
        <v>27</v>
      </c>
      <c r="C33" s="16">
        <v>7711</v>
      </c>
      <c r="D33" s="16">
        <v>11490</v>
      </c>
      <c r="E33" s="36">
        <f t="shared" si="0"/>
        <v>30691</v>
      </c>
    </row>
    <row r="34" spans="2:5" ht="15.6" x14ac:dyDescent="0.3">
      <c r="B34" s="17" t="s">
        <v>30</v>
      </c>
      <c r="C34" s="16">
        <v>8880</v>
      </c>
      <c r="D34" s="16">
        <v>15253</v>
      </c>
      <c r="E34" s="36">
        <f t="shared" si="0"/>
        <v>39386</v>
      </c>
    </row>
  </sheetData>
  <mergeCells count="4">
    <mergeCell ref="C4:D4"/>
    <mergeCell ref="C20:D20"/>
    <mergeCell ref="B21:E21"/>
    <mergeCell ref="B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34"/>
  <sheetViews>
    <sheetView topLeftCell="A10" workbookViewId="0">
      <selection activeCell="C23" sqref="C23:C34"/>
    </sheetView>
  </sheetViews>
  <sheetFormatPr defaultRowHeight="14.4" x14ac:dyDescent="0.3"/>
  <cols>
    <col min="1" max="1" width="9.109375"/>
    <col min="2" max="2" width="11.33203125" customWidth="1"/>
    <col min="3" max="3" width="16.6640625" customWidth="1"/>
    <col min="4" max="4" width="16.88671875" customWidth="1"/>
    <col min="5" max="5" width="17.88671875" customWidth="1"/>
  </cols>
  <sheetData>
    <row r="3" spans="2:5" ht="15" thickBot="1" x14ac:dyDescent="0.35"/>
    <row r="4" spans="2:5" ht="15" thickBot="1" x14ac:dyDescent="0.35">
      <c r="C4" s="41" t="s">
        <v>29</v>
      </c>
      <c r="D4" s="42"/>
    </row>
    <row r="5" spans="2:5" ht="15" thickBot="1" x14ac:dyDescent="0.35">
      <c r="B5" s="45" t="s">
        <v>8</v>
      </c>
      <c r="C5" s="46"/>
      <c r="D5" s="46"/>
      <c r="E5" s="47"/>
    </row>
    <row r="6" spans="2:5" x14ac:dyDescent="0.3">
      <c r="B6" s="3" t="s">
        <v>4</v>
      </c>
      <c r="C6" s="1" t="s">
        <v>9</v>
      </c>
      <c r="D6" s="1" t="s">
        <v>10</v>
      </c>
      <c r="E6" s="1" t="s">
        <v>3</v>
      </c>
    </row>
    <row r="7" spans="2:5" ht="15" x14ac:dyDescent="0.3">
      <c r="B7" s="17" t="s">
        <v>5</v>
      </c>
      <c r="C7" s="32">
        <v>4026</v>
      </c>
      <c r="D7" s="32">
        <v>2419</v>
      </c>
      <c r="E7" s="32">
        <v>8864</v>
      </c>
    </row>
    <row r="8" spans="2:5" ht="15" x14ac:dyDescent="0.3">
      <c r="B8" s="17" t="s">
        <v>7</v>
      </c>
      <c r="C8" s="32">
        <v>4673</v>
      </c>
      <c r="D8" s="32">
        <v>3135</v>
      </c>
      <c r="E8" s="32">
        <v>10943</v>
      </c>
    </row>
    <row r="9" spans="2:5" ht="15" x14ac:dyDescent="0.3">
      <c r="B9" s="17" t="s">
        <v>6</v>
      </c>
      <c r="C9" s="32">
        <v>4683</v>
      </c>
      <c r="D9" s="32">
        <v>2929</v>
      </c>
      <c r="E9" s="32">
        <v>10541</v>
      </c>
    </row>
    <row r="10" spans="2:5" ht="15" x14ac:dyDescent="0.3">
      <c r="B10" s="17" t="s">
        <v>11</v>
      </c>
      <c r="C10" s="32">
        <v>5035</v>
      </c>
      <c r="D10" s="32">
        <v>2869</v>
      </c>
      <c r="E10" s="32">
        <v>10773</v>
      </c>
    </row>
    <row r="11" spans="2:5" ht="15" x14ac:dyDescent="0.3">
      <c r="B11" s="17" t="s">
        <v>19</v>
      </c>
      <c r="C11" s="32">
        <v>4690</v>
      </c>
      <c r="D11" s="32">
        <v>2973</v>
      </c>
      <c r="E11" s="32">
        <v>10636</v>
      </c>
    </row>
    <row r="12" spans="2:5" ht="15.6" x14ac:dyDescent="0.3">
      <c r="B12" s="17" t="s">
        <v>21</v>
      </c>
      <c r="C12" s="33">
        <v>5074</v>
      </c>
      <c r="D12" s="33">
        <v>3073</v>
      </c>
      <c r="E12" s="33">
        <v>11220</v>
      </c>
    </row>
    <row r="13" spans="2:5" ht="15.6" x14ac:dyDescent="0.3">
      <c r="B13" s="17" t="s">
        <v>22</v>
      </c>
      <c r="C13" s="33">
        <v>3713</v>
      </c>
      <c r="D13" s="33">
        <v>2532</v>
      </c>
      <c r="E13" s="33">
        <v>8777</v>
      </c>
    </row>
    <row r="14" spans="2:5" ht="15.6" x14ac:dyDescent="0.3">
      <c r="B14" s="17" t="s">
        <v>23</v>
      </c>
      <c r="C14" s="33">
        <v>5720</v>
      </c>
      <c r="D14" s="33">
        <v>2872</v>
      </c>
      <c r="E14" s="33">
        <v>11464</v>
      </c>
    </row>
    <row r="15" spans="2:5" ht="15.6" x14ac:dyDescent="0.3">
      <c r="B15" s="17" t="s">
        <v>24</v>
      </c>
      <c r="C15" s="33">
        <v>4789</v>
      </c>
      <c r="D15" s="33">
        <v>2721</v>
      </c>
      <c r="E15" s="33">
        <v>10231</v>
      </c>
    </row>
    <row r="16" spans="2:5" ht="15.6" x14ac:dyDescent="0.3">
      <c r="B16" s="17" t="s">
        <v>25</v>
      </c>
      <c r="C16" s="33">
        <v>4508</v>
      </c>
      <c r="D16" s="33">
        <v>3178</v>
      </c>
      <c r="E16" s="33">
        <v>10864</v>
      </c>
    </row>
    <row r="17" spans="2:10" ht="15.6" x14ac:dyDescent="0.3">
      <c r="B17" s="17" t="s">
        <v>27</v>
      </c>
      <c r="C17" s="33">
        <v>5288</v>
      </c>
      <c r="D17" s="33">
        <v>2820</v>
      </c>
      <c r="E17" s="33">
        <v>10928</v>
      </c>
    </row>
    <row r="18" spans="2:10" ht="15.6" x14ac:dyDescent="0.3">
      <c r="B18" s="17" t="s">
        <v>30</v>
      </c>
      <c r="C18" s="33">
        <v>5570</v>
      </c>
      <c r="D18" s="33">
        <v>2471</v>
      </c>
      <c r="E18" s="33">
        <f>C18+D18*2</f>
        <v>10512</v>
      </c>
    </row>
    <row r="19" spans="2:10" ht="15" thickBot="1" x14ac:dyDescent="0.35"/>
    <row r="20" spans="2:10" ht="15" thickBot="1" x14ac:dyDescent="0.35">
      <c r="C20" s="43" t="s">
        <v>35</v>
      </c>
      <c r="D20" s="44"/>
    </row>
    <row r="21" spans="2:10" ht="15" thickBot="1" x14ac:dyDescent="0.35">
      <c r="B21" s="45" t="s">
        <v>8</v>
      </c>
      <c r="C21" s="46"/>
      <c r="D21" s="46"/>
      <c r="E21" s="47"/>
    </row>
    <row r="22" spans="2:10" x14ac:dyDescent="0.3">
      <c r="B22" s="3" t="s">
        <v>4</v>
      </c>
      <c r="C22" s="1" t="s">
        <v>9</v>
      </c>
      <c r="D22" s="1" t="s">
        <v>10</v>
      </c>
      <c r="E22" s="1" t="s">
        <v>3</v>
      </c>
    </row>
    <row r="23" spans="2:10" ht="15.6" x14ac:dyDescent="0.3">
      <c r="B23" s="19" t="s">
        <v>5</v>
      </c>
      <c r="C23" s="36">
        <v>4018</v>
      </c>
      <c r="D23" s="36">
        <v>2750</v>
      </c>
      <c r="E23" s="36">
        <f>C23+(D23*2)</f>
        <v>9518</v>
      </c>
    </row>
    <row r="24" spans="2:10" ht="15.6" x14ac:dyDescent="0.3">
      <c r="B24" s="19" t="s">
        <v>7</v>
      </c>
      <c r="C24" s="36">
        <v>4534</v>
      </c>
      <c r="D24" s="36">
        <v>3217</v>
      </c>
      <c r="E24" s="36">
        <f t="shared" ref="E24:E34" si="0">C24+(D24*2)</f>
        <v>10968</v>
      </c>
    </row>
    <row r="25" spans="2:10" ht="15.6" x14ac:dyDescent="0.3">
      <c r="B25" s="19" t="s">
        <v>6</v>
      </c>
      <c r="C25" s="14">
        <v>5147</v>
      </c>
      <c r="D25" s="14">
        <v>2974</v>
      </c>
      <c r="E25" s="36">
        <f t="shared" si="0"/>
        <v>11095</v>
      </c>
      <c r="G25" s="40"/>
      <c r="J25" s="40"/>
    </row>
    <row r="26" spans="2:10" ht="15.6" x14ac:dyDescent="0.3">
      <c r="B26" s="17" t="s">
        <v>11</v>
      </c>
      <c r="C26" s="14">
        <v>5024</v>
      </c>
      <c r="D26" s="14">
        <v>3048</v>
      </c>
      <c r="E26" s="36">
        <f t="shared" si="0"/>
        <v>11120</v>
      </c>
      <c r="G26" s="40"/>
      <c r="J26" s="40"/>
    </row>
    <row r="27" spans="2:10" ht="15.6" x14ac:dyDescent="0.3">
      <c r="B27" s="19" t="s">
        <v>19</v>
      </c>
      <c r="C27" s="14">
        <v>3685</v>
      </c>
      <c r="D27" s="14">
        <v>2690</v>
      </c>
      <c r="E27" s="36">
        <f t="shared" si="0"/>
        <v>9065</v>
      </c>
      <c r="G27" s="40"/>
      <c r="J27" s="40"/>
    </row>
    <row r="28" spans="2:10" ht="15.6" x14ac:dyDescent="0.3">
      <c r="B28" s="19" t="s">
        <v>21</v>
      </c>
      <c r="C28" s="13">
        <v>4582</v>
      </c>
      <c r="D28" s="13">
        <f>3330+12</f>
        <v>3342</v>
      </c>
      <c r="E28" s="36">
        <f t="shared" si="0"/>
        <v>11266</v>
      </c>
    </row>
    <row r="29" spans="2:10" ht="15.6" x14ac:dyDescent="0.3">
      <c r="B29" s="19" t="s">
        <v>22</v>
      </c>
      <c r="C29" s="13">
        <v>3046</v>
      </c>
      <c r="D29" s="13">
        <v>2870</v>
      </c>
      <c r="E29" s="36">
        <f t="shared" si="0"/>
        <v>8786</v>
      </c>
    </row>
    <row r="30" spans="2:10" ht="15.6" x14ac:dyDescent="0.3">
      <c r="B30" s="19" t="s">
        <v>23</v>
      </c>
      <c r="C30" s="13">
        <v>4508</v>
      </c>
      <c r="D30" s="13">
        <v>2947</v>
      </c>
      <c r="E30" s="36">
        <f t="shared" si="0"/>
        <v>10402</v>
      </c>
    </row>
    <row r="31" spans="2:10" ht="15.6" x14ac:dyDescent="0.3">
      <c r="B31" s="19" t="s">
        <v>24</v>
      </c>
      <c r="C31" s="13">
        <v>4324</v>
      </c>
      <c r="D31" s="13">
        <v>3464</v>
      </c>
      <c r="E31" s="36">
        <f t="shared" si="0"/>
        <v>11252</v>
      </c>
    </row>
    <row r="32" spans="2:10" ht="15.6" x14ac:dyDescent="0.3">
      <c r="B32" s="19" t="s">
        <v>25</v>
      </c>
      <c r="C32" s="13">
        <v>3803</v>
      </c>
      <c r="D32" s="13">
        <v>3078</v>
      </c>
      <c r="E32" s="36">
        <f t="shared" si="0"/>
        <v>9959</v>
      </c>
    </row>
    <row r="33" spans="2:5" ht="15.6" x14ac:dyDescent="0.3">
      <c r="B33" s="19" t="s">
        <v>27</v>
      </c>
      <c r="C33" s="13">
        <v>3942</v>
      </c>
      <c r="D33" s="13">
        <v>3003</v>
      </c>
      <c r="E33" s="36">
        <f t="shared" si="0"/>
        <v>9948</v>
      </c>
    </row>
    <row r="34" spans="2:5" ht="15.6" x14ac:dyDescent="0.3">
      <c r="B34" s="19" t="s">
        <v>30</v>
      </c>
      <c r="C34" s="13">
        <v>2568</v>
      </c>
      <c r="D34" s="13">
        <v>2374</v>
      </c>
      <c r="E34" s="36">
        <f t="shared" si="0"/>
        <v>7316</v>
      </c>
    </row>
  </sheetData>
  <mergeCells count="4">
    <mergeCell ref="C4:D4"/>
    <mergeCell ref="B5:E5"/>
    <mergeCell ref="C20:D20"/>
    <mergeCell ref="B21:E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8"/>
  <sheetViews>
    <sheetView workbookViewId="0"/>
  </sheetViews>
  <sheetFormatPr defaultRowHeight="14.4" x14ac:dyDescent="0.3"/>
  <cols>
    <col min="1" max="1" width="9.109375"/>
    <col min="2" max="2" width="13.6640625" customWidth="1"/>
    <col min="3" max="3" width="14.44140625" customWidth="1"/>
    <col min="4" max="4" width="14.6640625" customWidth="1"/>
    <col min="5" max="5" width="16.6640625" customWidth="1"/>
  </cols>
  <sheetData>
    <row r="3" spans="2:5" ht="15" thickBot="1" x14ac:dyDescent="0.35"/>
    <row r="4" spans="2:5" ht="15" thickBot="1" x14ac:dyDescent="0.35">
      <c r="C4" s="43" t="s">
        <v>35</v>
      </c>
      <c r="D4" s="44"/>
    </row>
    <row r="5" spans="2:5" ht="15" thickBot="1" x14ac:dyDescent="0.35">
      <c r="B5" s="45" t="s">
        <v>0</v>
      </c>
      <c r="C5" s="46"/>
      <c r="D5" s="46"/>
      <c r="E5" s="47"/>
    </row>
    <row r="6" spans="2:5" ht="22.8" x14ac:dyDescent="0.3">
      <c r="B6" s="20" t="s">
        <v>4</v>
      </c>
      <c r="C6" s="1" t="s">
        <v>1</v>
      </c>
      <c r="D6" s="1" t="s">
        <v>2</v>
      </c>
      <c r="E6" s="1" t="s">
        <v>3</v>
      </c>
    </row>
    <row r="7" spans="2:5" ht="15.6" x14ac:dyDescent="0.3">
      <c r="B7" s="19" t="s">
        <v>5</v>
      </c>
      <c r="C7" s="11">
        <v>8912</v>
      </c>
      <c r="D7" s="11">
        <v>14014</v>
      </c>
      <c r="E7" s="36">
        <v>36940</v>
      </c>
    </row>
    <row r="8" spans="2:5" ht="15.6" x14ac:dyDescent="0.3">
      <c r="B8" s="19" t="s">
        <v>7</v>
      </c>
      <c r="C8" s="11">
        <v>8344</v>
      </c>
      <c r="D8" s="11">
        <v>12824</v>
      </c>
      <c r="E8" s="36">
        <v>33992</v>
      </c>
    </row>
    <row r="9" spans="2:5" ht="15.6" x14ac:dyDescent="0.3">
      <c r="B9" s="19" t="s">
        <v>6</v>
      </c>
      <c r="C9" s="11">
        <v>8125</v>
      </c>
      <c r="D9" s="11">
        <v>11314</v>
      </c>
      <c r="E9" s="36">
        <v>30753</v>
      </c>
    </row>
    <row r="10" spans="2:5" ht="15.6" x14ac:dyDescent="0.3">
      <c r="B10" s="19" t="s">
        <v>11</v>
      </c>
      <c r="C10" s="10">
        <v>9855</v>
      </c>
      <c r="D10" s="10">
        <v>15163</v>
      </c>
      <c r="E10" s="36">
        <v>40181</v>
      </c>
    </row>
    <row r="11" spans="2:5" ht="15.6" x14ac:dyDescent="0.3">
      <c r="B11" s="19" t="s">
        <v>19</v>
      </c>
      <c r="C11" s="10">
        <v>9065</v>
      </c>
      <c r="D11" s="10">
        <v>14166</v>
      </c>
      <c r="E11" s="36">
        <v>37397</v>
      </c>
    </row>
    <row r="12" spans="2:5" ht="15.6" x14ac:dyDescent="0.3">
      <c r="B12" s="19" t="s">
        <v>21</v>
      </c>
      <c r="C12" s="12">
        <v>9812</v>
      </c>
      <c r="D12" s="12">
        <v>14600</v>
      </c>
      <c r="E12" s="36">
        <v>39012</v>
      </c>
    </row>
    <row r="13" spans="2:5" ht="15.6" x14ac:dyDescent="0.3">
      <c r="B13" s="19" t="s">
        <v>22</v>
      </c>
      <c r="C13" s="12">
        <v>8122</v>
      </c>
      <c r="D13" s="12">
        <v>14538</v>
      </c>
      <c r="E13" s="36">
        <v>37198</v>
      </c>
    </row>
    <row r="14" spans="2:5" ht="15.6" x14ac:dyDescent="0.3">
      <c r="B14" s="19" t="s">
        <v>23</v>
      </c>
      <c r="C14" s="12">
        <v>10538</v>
      </c>
      <c r="D14" s="12">
        <v>15094</v>
      </c>
      <c r="E14" s="36">
        <v>40726</v>
      </c>
    </row>
    <row r="15" spans="2:5" ht="17.25" customHeight="1" x14ac:dyDescent="0.3">
      <c r="B15" s="19" t="s">
        <v>24</v>
      </c>
      <c r="C15" s="12">
        <v>9866</v>
      </c>
      <c r="D15" s="12">
        <v>12278</v>
      </c>
      <c r="E15" s="36">
        <v>34422</v>
      </c>
    </row>
    <row r="16" spans="2:5" ht="15.6" x14ac:dyDescent="0.3">
      <c r="B16" s="17" t="s">
        <v>25</v>
      </c>
      <c r="C16" s="12">
        <v>10019</v>
      </c>
      <c r="D16" s="12">
        <v>14548</v>
      </c>
      <c r="E16" s="36">
        <v>39115</v>
      </c>
    </row>
    <row r="17" spans="2:5" ht="15.6" x14ac:dyDescent="0.3">
      <c r="B17" s="17" t="s">
        <v>27</v>
      </c>
      <c r="C17" s="12">
        <v>7711</v>
      </c>
      <c r="D17" s="12">
        <v>11490</v>
      </c>
      <c r="E17" s="36">
        <v>30691</v>
      </c>
    </row>
    <row r="18" spans="2:5" x14ac:dyDescent="0.3">
      <c r="B18" s="17" t="s">
        <v>30</v>
      </c>
      <c r="C18" s="12">
        <v>8880</v>
      </c>
      <c r="D18" s="12">
        <v>15253</v>
      </c>
      <c r="E18" s="12">
        <v>39386</v>
      </c>
    </row>
  </sheetData>
  <mergeCells count="2">
    <mergeCell ref="C4:D4"/>
    <mergeCell ref="B5:E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E19"/>
  <sheetViews>
    <sheetView zoomScaleNormal="100" workbookViewId="0"/>
  </sheetViews>
  <sheetFormatPr defaultRowHeight="14.4" x14ac:dyDescent="0.3"/>
  <cols>
    <col min="1" max="1" width="9.109375"/>
    <col min="2" max="2" width="15.88671875" customWidth="1"/>
    <col min="3" max="3" width="14.5546875" customWidth="1"/>
    <col min="4" max="4" width="14.33203125" customWidth="1"/>
    <col min="5" max="5" width="12.6640625" customWidth="1"/>
  </cols>
  <sheetData>
    <row r="4" spans="2:5" ht="15" thickBot="1" x14ac:dyDescent="0.35"/>
    <row r="5" spans="2:5" ht="15" thickBot="1" x14ac:dyDescent="0.35">
      <c r="C5" s="43" t="s">
        <v>35</v>
      </c>
      <c r="D5" s="44"/>
    </row>
    <row r="6" spans="2:5" ht="15" thickBot="1" x14ac:dyDescent="0.35">
      <c r="B6" s="45" t="s">
        <v>8</v>
      </c>
      <c r="C6" s="46"/>
      <c r="D6" s="46"/>
      <c r="E6" s="47"/>
    </row>
    <row r="7" spans="2:5" ht="22.8" x14ac:dyDescent="0.3">
      <c r="B7" s="3" t="s">
        <v>4</v>
      </c>
      <c r="C7" s="1" t="s">
        <v>9</v>
      </c>
      <c r="D7" s="1" t="s">
        <v>10</v>
      </c>
      <c r="E7" s="1" t="s">
        <v>3</v>
      </c>
    </row>
    <row r="8" spans="2:5" ht="15.6" x14ac:dyDescent="0.3">
      <c r="B8" s="19" t="s">
        <v>5</v>
      </c>
      <c r="C8" s="36">
        <v>4018</v>
      </c>
      <c r="D8" s="36">
        <v>2750</v>
      </c>
      <c r="E8" s="36">
        <v>9518</v>
      </c>
    </row>
    <row r="9" spans="2:5" ht="15.6" x14ac:dyDescent="0.3">
      <c r="B9" s="19" t="s">
        <v>7</v>
      </c>
      <c r="C9" s="36">
        <v>4534</v>
      </c>
      <c r="D9" s="36">
        <v>3217</v>
      </c>
      <c r="E9" s="36">
        <v>10968</v>
      </c>
    </row>
    <row r="10" spans="2:5" ht="15.6" x14ac:dyDescent="0.3">
      <c r="B10" s="19" t="s">
        <v>6</v>
      </c>
      <c r="C10" s="36">
        <v>5147</v>
      </c>
      <c r="D10" s="36">
        <v>2974</v>
      </c>
      <c r="E10" s="36">
        <v>11095</v>
      </c>
    </row>
    <row r="11" spans="2:5" ht="15.6" x14ac:dyDescent="0.3">
      <c r="B11" s="17" t="s">
        <v>11</v>
      </c>
      <c r="C11" s="36">
        <v>5024</v>
      </c>
      <c r="D11" s="36">
        <v>3048</v>
      </c>
      <c r="E11" s="36">
        <v>11120</v>
      </c>
    </row>
    <row r="12" spans="2:5" ht="15.6" x14ac:dyDescent="0.3">
      <c r="B12" s="19" t="s">
        <v>19</v>
      </c>
      <c r="C12" s="36">
        <v>3685</v>
      </c>
      <c r="D12" s="36">
        <v>2690</v>
      </c>
      <c r="E12" s="36">
        <v>9065</v>
      </c>
    </row>
    <row r="13" spans="2:5" ht="15.6" x14ac:dyDescent="0.3">
      <c r="B13" s="19" t="s">
        <v>21</v>
      </c>
      <c r="C13" s="10">
        <v>4582</v>
      </c>
      <c r="D13" s="10">
        <v>3342</v>
      </c>
      <c r="E13" s="36">
        <v>11266</v>
      </c>
    </row>
    <row r="14" spans="2:5" ht="15.6" x14ac:dyDescent="0.3">
      <c r="B14" s="19" t="s">
        <v>22</v>
      </c>
      <c r="C14" s="10">
        <v>3046</v>
      </c>
      <c r="D14" s="10">
        <v>2870</v>
      </c>
      <c r="E14" s="36">
        <v>8786</v>
      </c>
    </row>
    <row r="15" spans="2:5" ht="15.6" x14ac:dyDescent="0.3">
      <c r="B15" s="19" t="s">
        <v>23</v>
      </c>
      <c r="C15" s="10">
        <v>4508</v>
      </c>
      <c r="D15" s="10">
        <v>2947</v>
      </c>
      <c r="E15" s="36">
        <v>10402</v>
      </c>
    </row>
    <row r="16" spans="2:5" ht="15.6" x14ac:dyDescent="0.3">
      <c r="B16" s="19" t="s">
        <v>24</v>
      </c>
      <c r="C16" s="23">
        <v>4324</v>
      </c>
      <c r="D16" s="23">
        <v>3464</v>
      </c>
      <c r="E16" s="36">
        <v>11252</v>
      </c>
    </row>
    <row r="17" spans="2:5" ht="15.6" x14ac:dyDescent="0.3">
      <c r="B17" s="19" t="s">
        <v>25</v>
      </c>
      <c r="C17" s="23">
        <v>3803</v>
      </c>
      <c r="D17" s="23">
        <v>3078</v>
      </c>
      <c r="E17" s="36">
        <v>9959</v>
      </c>
    </row>
    <row r="18" spans="2:5" ht="15.6" x14ac:dyDescent="0.3">
      <c r="B18" s="19" t="s">
        <v>27</v>
      </c>
      <c r="C18" s="23">
        <v>3942</v>
      </c>
      <c r="D18" s="23">
        <v>3003</v>
      </c>
      <c r="E18" s="36">
        <v>9948</v>
      </c>
    </row>
    <row r="19" spans="2:5" x14ac:dyDescent="0.3">
      <c r="B19" s="19" t="s">
        <v>30</v>
      </c>
      <c r="C19" s="23">
        <v>2568</v>
      </c>
      <c r="D19" s="23">
        <v>2374</v>
      </c>
      <c r="E19" s="23">
        <v>7316</v>
      </c>
    </row>
  </sheetData>
  <mergeCells count="2">
    <mergeCell ref="C5:D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D17"/>
  <sheetViews>
    <sheetView workbookViewId="0">
      <selection activeCell="J4" sqref="H4:J17"/>
    </sheetView>
  </sheetViews>
  <sheetFormatPr defaultRowHeight="14.4" x14ac:dyDescent="0.3"/>
  <cols>
    <col min="1" max="1" width="9.109375"/>
    <col min="2" max="2" width="11.5546875" bestFit="1" customWidth="1"/>
    <col min="3" max="3" width="20.33203125" customWidth="1"/>
    <col min="4" max="4" width="20.109375" customWidth="1"/>
  </cols>
  <sheetData>
    <row r="3" spans="2:4" x14ac:dyDescent="0.3">
      <c r="B3" s="48" t="s">
        <v>12</v>
      </c>
      <c r="C3" s="49"/>
      <c r="D3" s="49"/>
    </row>
    <row r="4" spans="2:4" ht="15.75" customHeight="1" x14ac:dyDescent="0.3">
      <c r="B4" s="5"/>
      <c r="C4" s="50" t="s">
        <v>13</v>
      </c>
      <c r="D4" s="51"/>
    </row>
    <row r="5" spans="2:4" x14ac:dyDescent="0.3">
      <c r="B5" s="6" t="s">
        <v>4</v>
      </c>
      <c r="C5" s="7">
        <v>2021</v>
      </c>
      <c r="D5" s="8">
        <v>2022</v>
      </c>
    </row>
    <row r="6" spans="2:4" ht="20.25" customHeight="1" x14ac:dyDescent="0.3">
      <c r="B6" s="9" t="s">
        <v>14</v>
      </c>
      <c r="C6" s="28">
        <v>57487</v>
      </c>
      <c r="D6" s="29">
        <v>70275</v>
      </c>
    </row>
    <row r="7" spans="2:4" ht="21" customHeight="1" x14ac:dyDescent="0.3">
      <c r="B7" s="4" t="s">
        <v>15</v>
      </c>
      <c r="C7" s="28">
        <v>57031</v>
      </c>
      <c r="D7" s="29">
        <v>68219.75</v>
      </c>
    </row>
    <row r="8" spans="2:4" ht="19.5" customHeight="1" x14ac:dyDescent="0.3">
      <c r="B8" s="4" t="s">
        <v>16</v>
      </c>
      <c r="C8" s="28">
        <v>60732</v>
      </c>
      <c r="D8" s="29">
        <v>60942.5</v>
      </c>
    </row>
    <row r="9" spans="2:4" ht="18" customHeight="1" x14ac:dyDescent="0.3">
      <c r="B9" s="4" t="s">
        <v>17</v>
      </c>
      <c r="C9" s="28">
        <v>67357</v>
      </c>
      <c r="D9" s="29">
        <v>72624.25</v>
      </c>
    </row>
    <row r="10" spans="2:4" x14ac:dyDescent="0.3">
      <c r="B10" s="4" t="s">
        <v>20</v>
      </c>
      <c r="C10" s="30">
        <v>63835</v>
      </c>
      <c r="D10" s="31">
        <v>70246</v>
      </c>
    </row>
    <row r="11" spans="2:4" x14ac:dyDescent="0.3">
      <c r="B11" s="4" t="s">
        <v>21</v>
      </c>
      <c r="C11" s="30">
        <v>67261</v>
      </c>
      <c r="D11" s="31">
        <v>79182.25</v>
      </c>
    </row>
    <row r="12" spans="2:4" ht="18.75" customHeight="1" x14ac:dyDescent="0.3">
      <c r="B12" s="4" t="s">
        <v>22</v>
      </c>
      <c r="C12" s="30">
        <v>59084</v>
      </c>
      <c r="D12" s="31">
        <v>71836.5</v>
      </c>
    </row>
    <row r="13" spans="2:4" ht="18.75" customHeight="1" x14ac:dyDescent="0.3">
      <c r="B13" s="4" t="s">
        <v>23</v>
      </c>
      <c r="C13" s="30">
        <v>70741</v>
      </c>
      <c r="D13" s="31">
        <v>82792.75</v>
      </c>
    </row>
    <row r="14" spans="2:4" ht="18" customHeight="1" x14ac:dyDescent="0.3">
      <c r="B14" s="4" t="s">
        <v>24</v>
      </c>
      <c r="C14" s="30">
        <v>63793</v>
      </c>
      <c r="D14" s="31">
        <v>69787</v>
      </c>
    </row>
    <row r="15" spans="2:4" ht="18" customHeight="1" x14ac:dyDescent="0.3">
      <c r="B15" s="4" t="s">
        <v>26</v>
      </c>
      <c r="C15" s="30">
        <v>66496</v>
      </c>
      <c r="D15" s="31">
        <v>76445.5</v>
      </c>
    </row>
    <row r="16" spans="2:4" x14ac:dyDescent="0.3">
      <c r="B16" s="4" t="s">
        <v>28</v>
      </c>
      <c r="C16" s="30">
        <v>63934</v>
      </c>
      <c r="D16" s="31">
        <v>63550.5</v>
      </c>
    </row>
    <row r="17" spans="2:4" x14ac:dyDescent="0.3">
      <c r="B17" s="4" t="s">
        <v>30</v>
      </c>
      <c r="C17" s="30">
        <v>67911</v>
      </c>
      <c r="D17" s="31">
        <v>66652.25</v>
      </c>
    </row>
  </sheetData>
  <mergeCells count="2">
    <mergeCell ref="B3:D3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17"/>
  <sheetViews>
    <sheetView workbookViewId="0">
      <selection activeCell="F2" sqref="F2:G14"/>
    </sheetView>
  </sheetViews>
  <sheetFormatPr defaultRowHeight="14.4" x14ac:dyDescent="0.3"/>
  <cols>
    <col min="1" max="1" width="9.109375"/>
    <col min="2" max="2" width="11" bestFit="1" customWidth="1"/>
    <col min="3" max="3" width="16.44140625" customWidth="1"/>
    <col min="4" max="4" width="20.33203125" customWidth="1"/>
  </cols>
  <sheetData>
    <row r="2" spans="2:4" ht="15" thickBot="1" x14ac:dyDescent="0.35"/>
    <row r="3" spans="2:4" x14ac:dyDescent="0.3">
      <c r="B3" s="52" t="s">
        <v>18</v>
      </c>
      <c r="C3" s="53"/>
      <c r="D3" s="54"/>
    </row>
    <row r="4" spans="2:4" x14ac:dyDescent="0.3">
      <c r="B4" s="5"/>
      <c r="C4" s="50" t="s">
        <v>13</v>
      </c>
      <c r="D4" s="51"/>
    </row>
    <row r="5" spans="2:4" x14ac:dyDescent="0.3">
      <c r="B5" s="6" t="s">
        <v>4</v>
      </c>
      <c r="C5" s="7" t="s">
        <v>31</v>
      </c>
      <c r="D5" s="8" t="s">
        <v>36</v>
      </c>
    </row>
    <row r="6" spans="2:4" x14ac:dyDescent="0.3">
      <c r="B6" s="9" t="s">
        <v>14</v>
      </c>
      <c r="C6" s="24">
        <v>1040</v>
      </c>
      <c r="D6" s="25">
        <v>3380.25</v>
      </c>
    </row>
    <row r="7" spans="2:4" x14ac:dyDescent="0.3">
      <c r="B7" s="4" t="s">
        <v>15</v>
      </c>
      <c r="C7" s="24">
        <v>830</v>
      </c>
      <c r="D7" s="25">
        <v>3056.25</v>
      </c>
    </row>
    <row r="8" spans="2:4" x14ac:dyDescent="0.3">
      <c r="B8" s="4" t="s">
        <v>16</v>
      </c>
      <c r="C8" s="24">
        <v>1290</v>
      </c>
      <c r="D8" s="25">
        <v>3252</v>
      </c>
    </row>
    <row r="9" spans="2:4" x14ac:dyDescent="0.3">
      <c r="B9" s="4" t="s">
        <v>17</v>
      </c>
      <c r="C9" s="24">
        <v>1495</v>
      </c>
      <c r="D9" s="25">
        <v>3792.25</v>
      </c>
    </row>
    <row r="10" spans="2:4" x14ac:dyDescent="0.3">
      <c r="B10" s="4" t="s">
        <v>20</v>
      </c>
      <c r="C10" s="26">
        <v>1844</v>
      </c>
      <c r="D10" s="39">
        <v>4213</v>
      </c>
    </row>
    <row r="11" spans="2:4" x14ac:dyDescent="0.3">
      <c r="B11" s="4" t="s">
        <v>21</v>
      </c>
      <c r="C11" s="26">
        <v>1743</v>
      </c>
      <c r="D11" s="39">
        <v>4390.75</v>
      </c>
    </row>
    <row r="12" spans="2:4" x14ac:dyDescent="0.3">
      <c r="B12" s="4" t="s">
        <v>22</v>
      </c>
      <c r="C12" s="26">
        <v>1607</v>
      </c>
      <c r="D12" s="39">
        <v>3964</v>
      </c>
    </row>
    <row r="13" spans="2:4" x14ac:dyDescent="0.3">
      <c r="B13" s="4" t="s">
        <v>23</v>
      </c>
      <c r="C13" s="26">
        <v>2405</v>
      </c>
      <c r="D13" s="39">
        <v>3668.75</v>
      </c>
    </row>
    <row r="14" spans="2:4" x14ac:dyDescent="0.3">
      <c r="B14" s="4" t="s">
        <v>24</v>
      </c>
      <c r="C14" s="26">
        <v>2164</v>
      </c>
      <c r="D14" s="12">
        <v>2690.25</v>
      </c>
    </row>
    <row r="15" spans="2:4" x14ac:dyDescent="0.3">
      <c r="B15" s="4" t="s">
        <v>25</v>
      </c>
      <c r="C15" s="26">
        <v>2641</v>
      </c>
      <c r="D15" s="12">
        <v>3061.75</v>
      </c>
    </row>
    <row r="16" spans="2:4" x14ac:dyDescent="0.3">
      <c r="B16" s="4" t="s">
        <v>27</v>
      </c>
      <c r="C16" s="26">
        <v>2476</v>
      </c>
      <c r="D16" s="12">
        <v>2272.25</v>
      </c>
    </row>
    <row r="17" spans="2:4" x14ac:dyDescent="0.3">
      <c r="B17" s="4" t="s">
        <v>30</v>
      </c>
      <c r="C17" s="26">
        <v>2914</v>
      </c>
      <c r="D17" s="12">
        <v>2911.75</v>
      </c>
    </row>
  </sheetData>
  <mergeCells count="2">
    <mergeCell ref="B3:D3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28"/>
  <sheetViews>
    <sheetView workbookViewId="0"/>
  </sheetViews>
  <sheetFormatPr defaultRowHeight="14.4" x14ac:dyDescent="0.3"/>
  <cols>
    <col min="2" max="2" width="11" bestFit="1" customWidth="1"/>
    <col min="3" max="3" width="11.109375" customWidth="1"/>
    <col min="4" max="4" width="14.33203125" customWidth="1"/>
  </cols>
  <sheetData>
    <row r="3" spans="2:4" x14ac:dyDescent="0.3">
      <c r="B3" s="56">
        <v>2022</v>
      </c>
      <c r="C3" s="56"/>
      <c r="D3" s="57"/>
    </row>
    <row r="4" spans="2:4" ht="24" customHeight="1" x14ac:dyDescent="0.3">
      <c r="B4" s="55" t="s">
        <v>32</v>
      </c>
      <c r="C4" s="55"/>
      <c r="D4" s="55"/>
    </row>
    <row r="5" spans="2:4" ht="24" customHeight="1" x14ac:dyDescent="0.3">
      <c r="B5" s="22" t="s">
        <v>4</v>
      </c>
      <c r="C5" s="21" t="s">
        <v>33</v>
      </c>
      <c r="D5" s="21" t="s">
        <v>34</v>
      </c>
    </row>
    <row r="6" spans="2:4" x14ac:dyDescent="0.3">
      <c r="B6" s="4" t="s">
        <v>14</v>
      </c>
      <c r="C6" s="27">
        <v>1205</v>
      </c>
      <c r="D6" s="12">
        <v>1087</v>
      </c>
    </row>
    <row r="7" spans="2:4" x14ac:dyDescent="0.3">
      <c r="B7" s="4" t="s">
        <v>15</v>
      </c>
      <c r="C7" s="27">
        <v>981</v>
      </c>
      <c r="D7" s="12">
        <v>1036</v>
      </c>
    </row>
    <row r="8" spans="2:4" x14ac:dyDescent="0.3">
      <c r="B8" s="4" t="s">
        <v>16</v>
      </c>
      <c r="C8" s="27">
        <v>1183</v>
      </c>
      <c r="D8" s="12">
        <v>1033</v>
      </c>
    </row>
    <row r="9" spans="2:4" x14ac:dyDescent="0.3">
      <c r="B9" s="4" t="s">
        <v>17</v>
      </c>
      <c r="C9" s="27">
        <v>1001</v>
      </c>
      <c r="D9" s="12">
        <v>1395</v>
      </c>
    </row>
    <row r="10" spans="2:4" x14ac:dyDescent="0.3">
      <c r="B10" s="4" t="s">
        <v>20</v>
      </c>
      <c r="C10" s="27">
        <v>1587</v>
      </c>
      <c r="D10" s="12">
        <v>1312</v>
      </c>
    </row>
    <row r="11" spans="2:4" x14ac:dyDescent="0.3">
      <c r="B11" s="4" t="s">
        <v>21</v>
      </c>
      <c r="C11" s="27">
        <v>1441</v>
      </c>
      <c r="D11" s="12">
        <v>1473</v>
      </c>
    </row>
    <row r="12" spans="2:4" x14ac:dyDescent="0.3">
      <c r="B12" s="4" t="s">
        <v>22</v>
      </c>
      <c r="C12" s="27">
        <v>901</v>
      </c>
      <c r="D12" s="12">
        <v>1530</v>
      </c>
    </row>
    <row r="13" spans="2:4" x14ac:dyDescent="0.3">
      <c r="B13" s="4" t="s">
        <v>23</v>
      </c>
      <c r="C13" s="27">
        <v>964</v>
      </c>
      <c r="D13" s="12">
        <v>1349</v>
      </c>
    </row>
    <row r="14" spans="2:4" x14ac:dyDescent="0.3">
      <c r="B14" s="4" t="s">
        <v>24</v>
      </c>
      <c r="C14" s="27">
        <v>755</v>
      </c>
      <c r="D14" s="12">
        <v>966</v>
      </c>
    </row>
    <row r="15" spans="2:4" x14ac:dyDescent="0.3">
      <c r="B15" s="4" t="s">
        <v>25</v>
      </c>
      <c r="C15" s="27">
        <v>818</v>
      </c>
      <c r="D15" s="12">
        <v>1120</v>
      </c>
    </row>
    <row r="16" spans="2:4" x14ac:dyDescent="0.3">
      <c r="B16" s="4" t="s">
        <v>27</v>
      </c>
      <c r="C16" s="27">
        <v>509</v>
      </c>
      <c r="D16" s="12">
        <v>881</v>
      </c>
    </row>
    <row r="17" spans="1:4" x14ac:dyDescent="0.3">
      <c r="B17" s="4" t="s">
        <v>30</v>
      </c>
      <c r="C17" s="27">
        <v>450</v>
      </c>
      <c r="D17" s="12">
        <v>1230</v>
      </c>
    </row>
    <row r="22" spans="1:4" x14ac:dyDescent="0.3">
      <c r="A22" s="37"/>
      <c r="B22" s="37"/>
      <c r="C22" s="37"/>
    </row>
    <row r="23" spans="1:4" x14ac:dyDescent="0.3">
      <c r="A23" s="37"/>
      <c r="B23" s="37"/>
      <c r="C23" s="37"/>
    </row>
    <row r="24" spans="1:4" x14ac:dyDescent="0.3">
      <c r="A24" s="37"/>
      <c r="B24" s="37"/>
      <c r="C24" s="37"/>
    </row>
    <row r="25" spans="1:4" x14ac:dyDescent="0.3">
      <c r="A25" s="37"/>
      <c r="B25" s="37"/>
      <c r="C25" s="37"/>
    </row>
    <row r="26" spans="1:4" x14ac:dyDescent="0.3">
      <c r="A26" s="37"/>
      <c r="B26" s="37"/>
      <c r="C26" s="37"/>
    </row>
    <row r="27" spans="1:4" x14ac:dyDescent="0.3">
      <c r="A27" s="38"/>
      <c r="B27" s="38"/>
      <c r="C27" s="38"/>
    </row>
    <row r="28" spans="1:4" x14ac:dyDescent="0.3">
      <c r="A28" s="38"/>
      <c r="B28" s="38"/>
      <c r="C28" s="38"/>
    </row>
  </sheetData>
  <mergeCells count="2">
    <mergeCell ref="B4:D4"/>
    <mergeCell ref="B3:D3"/>
  </mergeCells>
  <pageMargins left="0.7" right="0.7" top="0.75" bottom="0.75" header="0.3" footer="0.3"/>
  <pageSetup paperSize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Imports comparison</vt:lpstr>
      <vt:lpstr>Exports comparison</vt:lpstr>
      <vt:lpstr>2022 ACT Import</vt:lpstr>
      <vt:lpstr>2022 ACT Export</vt:lpstr>
      <vt:lpstr>Monthly</vt:lpstr>
      <vt:lpstr>Intransit TEUS</vt:lpstr>
      <vt:lpstr>Intransit (Imp. +Ref)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2015-06-05T18:17:20Z</dcterms:created>
  <dcterms:modified xsi:type="dcterms:W3CDTF">2023-01-08T07:45:48Z</dcterms:modified>
</cp:coreProperties>
</file>