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acterminal.sharepoint.com/sites/BD424/Shared Documents/General/Reporting/1. Monthly Reporting/INT/2024/"/>
    </mc:Choice>
  </mc:AlternateContent>
  <xr:revisionPtr revIDLastSave="0" documentId="8_{FA3D10E4-DFF2-496A-90BC-EC492EEFB6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-Transit Cargo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3" i="2" l="1"/>
  <c r="J24" i="2"/>
  <c r="I24" i="2"/>
  <c r="H24" i="2"/>
  <c r="G24" i="2"/>
  <c r="G25" i="2" s="1"/>
  <c r="F24" i="2"/>
  <c r="F25" i="2" s="1"/>
  <c r="E24" i="2"/>
  <c r="E25" i="2" s="1"/>
  <c r="D24" i="2"/>
  <c r="D25" i="2" s="1"/>
  <c r="N23" i="2"/>
  <c r="M23" i="2"/>
  <c r="L23" i="2"/>
  <c r="J23" i="2"/>
  <c r="J25" i="2" s="1"/>
  <c r="I23" i="2"/>
  <c r="I25" i="2" s="1"/>
  <c r="H23" i="2"/>
  <c r="H25" i="2" s="1"/>
  <c r="G23" i="2"/>
  <c r="F23" i="2"/>
  <c r="E23" i="2"/>
  <c r="D23" i="2"/>
  <c r="N13" i="2"/>
  <c r="M13" i="2"/>
  <c r="L13" i="2"/>
  <c r="K13" i="2"/>
  <c r="O13" i="2" s="1"/>
  <c r="N12" i="2"/>
  <c r="M12" i="2"/>
  <c r="L12" i="2"/>
  <c r="K12" i="2"/>
  <c r="K24" i="2" s="1"/>
  <c r="O11" i="2"/>
  <c r="N11" i="2"/>
  <c r="M11" i="2"/>
  <c r="L11" i="2"/>
  <c r="K11" i="2"/>
  <c r="K23" i="2" s="1"/>
  <c r="P12" i="2"/>
  <c r="K25" i="2" l="1"/>
  <c r="O23" i="2"/>
  <c r="O12" i="2"/>
</calcChain>
</file>

<file path=xl/sharedStrings.xml><?xml version="1.0" encoding="utf-8"?>
<sst xmlns="http://schemas.openxmlformats.org/spreadsheetml/2006/main" count="32" uniqueCount="23">
  <si>
    <t>INT IMPORT FULL TEUs</t>
  </si>
  <si>
    <t>Month</t>
  </si>
  <si>
    <t>Growth</t>
  </si>
  <si>
    <t>Total INT</t>
  </si>
  <si>
    <t>TIR</t>
  </si>
  <si>
    <t>Other INT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</si>
  <si>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</si>
  <si>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</si>
  <si>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</si>
  <si>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</si>
  <si>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</si>
  <si>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</si>
  <si>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</si>
  <si>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</si>
  <si>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</si>
  <si>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</si>
  <si>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</si>
  <si>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</si>
  <si>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</si>
  <si>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Cargo split</t>
  </si>
  <si>
    <t>QIZ &amp; FZ</t>
  </si>
  <si>
    <t>YTD</t>
  </si>
  <si>
    <t>MoM%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</si>
</sst>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Maersk Text"/>
    </font>
    <font>
      <sz val="10"/>
      <color theme="1"/>
      <name val="Maersk Text"/>
    </font>
    <font>
      <b/>
      <sz val="10"/>
      <name val="Maersk Text"/>
    </font>
    <font>
      <sz val="10"/>
      <name val="Maersk Tex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165" fontId="5" fillId="0" borderId="25" xfId="0" applyNumberFormat="1" applyFont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 vertical="center"/>
    </xf>
    <xf numFmtId="165" fontId="5" fillId="0" borderId="14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9" fontId="3" fillId="0" borderId="3" xfId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9" fontId="3" fillId="0" borderId="1" xfId="1" applyFont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9" fontId="3" fillId="0" borderId="32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65" fontId="3" fillId="0" borderId="35" xfId="0" applyNumberFormat="1" applyFont="1" applyBorder="1" applyAlignment="1">
      <alignment horizontal="center" vertical="center"/>
    </xf>
    <xf numFmtId="165" fontId="3" fillId="2" borderId="36" xfId="0" applyNumberFormat="1" applyFont="1" applyFill="1" applyBorder="1" applyAlignment="1">
      <alignment horizontal="center" vertical="center"/>
    </xf>
    <xf numFmtId="165" fontId="3" fillId="0" borderId="36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/>
    <xf numFmtId="0" fontId="2" fillId="0" borderId="33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7:P25"/>
  <sheetViews>
    <sheetView showGridLines="0" tabSelected="1" workbookViewId="0">
      <selection activeCell="Q27" sqref="Q27"/>
    </sheetView>
  </sheetViews>
  <sheetFormatPr defaultColWidth="11.85546875" defaultRowHeight="15" x14ac:dyDescent="0.25"/>
  <sheetData>
    <row r="7" spans="3:16" ht="15.75" thickBot="1" x14ac:dyDescent="0.3"/>
    <row r="8" spans="3:16" ht="15.75" thickBot="1" x14ac:dyDescent="0.3">
      <c r="C8" s="50" t="s">
        <v>0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2"/>
      <c r="P8" s="41"/>
    </row>
    <row r="9" spans="3:16" ht="15.75" thickBot="1" x14ac:dyDescent="0.3">
      <c r="C9" s="53" t="s">
        <v>1</v>
      </c>
      <c r="D9" s="50">
        <v>2023</v>
      </c>
      <c r="E9" s="55"/>
      <c r="F9" s="55"/>
      <c r="G9" s="56"/>
      <c r="H9" s="50">
        <v>2024</v>
      </c>
      <c r="I9" s="55"/>
      <c r="J9" s="55"/>
      <c r="K9" s="56"/>
      <c r="L9" s="50" t="s">
        <v>2</v>
      </c>
      <c r="M9" s="55"/>
      <c r="N9" s="55"/>
      <c r="O9" s="56"/>
      <c r="P9" s="49" t="s">
        <v>22</v>
      </c>
    </row>
    <row r="10" spans="3:16" ht="15.75" thickBot="1" x14ac:dyDescent="0.3">
      <c r="C10" s="54"/>
      <c r="D10" s="38" t="s">
        <v>3</v>
      </c>
      <c r="E10" s="1" t="s">
        <v>4</v>
      </c>
      <c r="F10" s="1" t="s">
        <v>5</v>
      </c>
      <c r="G10" s="1" t="s">
        <v>20</v>
      </c>
      <c r="H10" s="38" t="s">
        <v>3</v>
      </c>
      <c r="I10" s="1" t="s">
        <v>4</v>
      </c>
      <c r="J10" s="1" t="s">
        <v>5</v>
      </c>
      <c r="K10" s="1" t="s">
        <v>20</v>
      </c>
      <c r="L10" s="2" t="s">
        <v>6</v>
      </c>
      <c r="M10" s="3" t="s">
        <v>4</v>
      </c>
      <c r="N10" s="1" t="s">
        <v>5</v>
      </c>
      <c r="O10" s="1" t="s">
        <v>20</v>
      </c>
      <c r="P10" s="42" t="s">
        <v>4</v>
      </c>
    </row>
    <row r="11" spans="3:16" ht="15.75" thickBot="1" x14ac:dyDescent="0.3">
      <c r="C11" s="4" t="s">
        <v>7</v>
      </c>
      <c r="D11" s="5">
        <v>2795.5</v>
      </c>
      <c r="E11" s="6">
        <v>221</v>
      </c>
      <c r="F11" s="7">
        <v>1836.25</v>
      </c>
      <c r="G11" s="8">
        <v>738.25</v>
      </c>
      <c r="H11" s="39">
        <v>1698.75</v>
      </c>
      <c r="I11" s="6">
        <v>352</v>
      </c>
      <c r="J11" s="7">
        <v>797</v>
      </c>
      <c r="K11" s="8">
        <f>H11-J11-I11</f>
        <v>549.75</v>
      </c>
      <c r="L11" s="9">
        <f t="shared" ref="L11:O11" si="0">(H11-D11)/D11</f>
        <v>-0.39232695403326773</v>
      </c>
      <c r="M11" s="10">
        <f t="shared" si="0"/>
        <v>0.59276018099547512</v>
      </c>
      <c r="N11" s="11">
        <f t="shared" si="0"/>
        <v>-0.5659632402995235</v>
      </c>
      <c r="O11" s="12">
        <f t="shared" si="0"/>
        <v>-0.25533355909244837</v>
      </c>
      <c r="P11" s="43"/>
    </row>
    <row r="12" spans="3:16" ht="15.75" thickBot="1" x14ac:dyDescent="0.3">
      <c r="C12" s="13" t="s">
        <v>8</v>
      </c>
      <c r="D12" s="14">
        <v>1724.25</v>
      </c>
      <c r="E12" s="15">
        <v>225.5</v>
      </c>
      <c r="F12" s="16">
        <v>1115.75</v>
      </c>
      <c r="G12" s="17">
        <v>383</v>
      </c>
      <c r="H12" s="14">
        <v>1126.5</v>
      </c>
      <c r="I12" s="15">
        <v>376</v>
      </c>
      <c r="J12" s="16">
        <v>926.5</v>
      </c>
      <c r="K12" s="8">
        <f>H12-J12-I12</f>
        <v>-176</v>
      </c>
      <c r="L12" s="9">
        <f>(H12-D12)/D12</f>
        <v>-0.34667246628969117</v>
      </c>
      <c r="M12" s="10">
        <f>(I12-E12)/E12</f>
        <v>0.66740576496674053</v>
      </c>
      <c r="N12" s="11">
        <f>(J12-F12)/F12</f>
        <v>-0.16961684965269999</v>
      </c>
      <c r="O12" s="12">
        <f>(K12-G12)/G12</f>
        <v>-1.4595300261096606</v>
      </c>
      <c r="P12" s="44">
        <f>I12/I11-1</f>
        <v>6.8181818181818121E-2</v>
      </c>
    </row>
    <row r="13" spans="3:16" x14ac:dyDescent="0.25">
      <c r="C13" s="13" t="s">
        <v>9</v>
      </c>
      <c r="D13" s="14">
        <v>1902.5</v>
      </c>
      <c r="E13" s="15">
        <v>219.75</v>
      </c>
      <c r="F13" s="16">
        <v>1264.5</v>
      </c>
      <c r="G13" s="17">
        <v>418.25</v>
      </c>
      <c r="H13" s="14">
        <v>1884.25</v>
      </c>
      <c r="I13" s="15">
        <v>341.25</v>
      </c>
      <c r="J13" s="16">
        <v>1317.25</v>
      </c>
      <c r="K13" s="8">
        <f>H13-J13-I13</f>
        <v>225.75</v>
      </c>
      <c r="L13" s="9">
        <f>(H13-D13)/D13</f>
        <v>-9.5926412614980288E-3</v>
      </c>
      <c r="M13" s="10">
        <f>(I13-E13)/E13</f>
        <v>0.55290102389078499</v>
      </c>
      <c r="N13" s="11">
        <f>(J13-F13)/F13</f>
        <v>4.1716093317516807E-2</v>
      </c>
      <c r="O13" s="12">
        <f>(K13-G13)/G13</f>
        <v>-0.46025104602510458</v>
      </c>
      <c r="P13" s="44">
        <f>I13/I12-1</f>
        <v>-9.2420212765957466E-2</v>
      </c>
    </row>
    <row r="14" spans="3:16" x14ac:dyDescent="0.25">
      <c r="C14" s="13" t="s">
        <v>10</v>
      </c>
      <c r="D14" s="14">
        <v>2022</v>
      </c>
      <c r="E14" s="15">
        <v>314</v>
      </c>
      <c r="F14" s="16">
        <v>1411</v>
      </c>
      <c r="G14" s="17">
        <v>297</v>
      </c>
      <c r="H14" s="14"/>
      <c r="I14" s="15"/>
      <c r="J14" s="16"/>
      <c r="K14" s="17"/>
      <c r="L14" s="9"/>
      <c r="M14" s="10"/>
      <c r="N14" s="11"/>
      <c r="O14" s="12"/>
      <c r="P14" s="45"/>
    </row>
    <row r="15" spans="3:16" x14ac:dyDescent="0.25">
      <c r="C15" s="13" t="s">
        <v>11</v>
      </c>
      <c r="D15" s="14">
        <v>2792.25</v>
      </c>
      <c r="E15" s="15">
        <v>309</v>
      </c>
      <c r="F15" s="16">
        <v>2082</v>
      </c>
      <c r="G15" s="17">
        <v>401.25</v>
      </c>
      <c r="H15" s="14"/>
      <c r="I15" s="15"/>
      <c r="J15" s="16"/>
      <c r="K15" s="17"/>
      <c r="L15" s="9"/>
      <c r="M15" s="10"/>
      <c r="N15" s="11"/>
      <c r="O15" s="12"/>
      <c r="P15" s="45"/>
    </row>
    <row r="16" spans="3:16" x14ac:dyDescent="0.25">
      <c r="C16" s="13" t="s">
        <v>12</v>
      </c>
      <c r="D16" s="14">
        <v>2517.5</v>
      </c>
      <c r="E16" s="15">
        <v>266</v>
      </c>
      <c r="F16" s="16">
        <v>1640.5</v>
      </c>
      <c r="G16" s="17">
        <v>611</v>
      </c>
      <c r="H16" s="14"/>
      <c r="I16" s="15"/>
      <c r="J16" s="16"/>
      <c r="K16" s="17"/>
      <c r="L16" s="9"/>
      <c r="M16" s="10"/>
      <c r="N16" s="11"/>
      <c r="O16" s="12"/>
      <c r="P16" s="45"/>
    </row>
    <row r="17" spans="3:16" x14ac:dyDescent="0.25">
      <c r="C17" s="13" t="s">
        <v>13</v>
      </c>
      <c r="D17" s="14">
        <v>2293.25</v>
      </c>
      <c r="E17" s="15">
        <v>340</v>
      </c>
      <c r="F17" s="16">
        <v>1866.75</v>
      </c>
      <c r="G17" s="17">
        <v>86.5</v>
      </c>
      <c r="H17" s="14"/>
      <c r="I17" s="15"/>
      <c r="J17" s="16"/>
      <c r="K17" s="17"/>
      <c r="L17" s="9"/>
      <c r="M17" s="10"/>
      <c r="N17" s="11"/>
      <c r="O17" s="12"/>
      <c r="P17" s="45"/>
    </row>
    <row r="18" spans="3:16" x14ac:dyDescent="0.25">
      <c r="C18" s="13" t="s">
        <v>14</v>
      </c>
      <c r="D18" s="14">
        <v>2752.5</v>
      </c>
      <c r="E18" s="15">
        <v>448</v>
      </c>
      <c r="F18" s="16">
        <v>2183.75</v>
      </c>
      <c r="G18" s="17">
        <v>120.75</v>
      </c>
      <c r="H18" s="14"/>
      <c r="I18" s="15"/>
      <c r="J18" s="16"/>
      <c r="K18" s="17"/>
      <c r="L18" s="9"/>
      <c r="M18" s="10"/>
      <c r="N18" s="11"/>
      <c r="O18" s="12"/>
      <c r="P18" s="45"/>
    </row>
    <row r="19" spans="3:16" x14ac:dyDescent="0.25">
      <c r="C19" s="13" t="s">
        <v>15</v>
      </c>
      <c r="D19" s="14">
        <v>2565.5</v>
      </c>
      <c r="E19" s="15">
        <v>266.75</v>
      </c>
      <c r="F19" s="16">
        <v>1392</v>
      </c>
      <c r="G19" s="17">
        <v>906.75</v>
      </c>
      <c r="H19" s="14"/>
      <c r="I19" s="15"/>
      <c r="J19" s="16"/>
      <c r="K19" s="17"/>
      <c r="L19" s="9"/>
      <c r="M19" s="10"/>
      <c r="N19" s="11"/>
      <c r="O19" s="12"/>
      <c r="P19" s="45"/>
    </row>
    <row r="20" spans="3:16" x14ac:dyDescent="0.25">
      <c r="C20" s="13" t="s">
        <v>16</v>
      </c>
      <c r="D20" s="14">
        <v>2555.5</v>
      </c>
      <c r="E20" s="15">
        <v>345.25</v>
      </c>
      <c r="F20" s="16">
        <v>1256</v>
      </c>
      <c r="G20" s="17">
        <v>954.25</v>
      </c>
      <c r="H20" s="14"/>
      <c r="I20" s="15"/>
      <c r="J20" s="16"/>
      <c r="K20" s="17"/>
      <c r="L20" s="9"/>
      <c r="M20" s="10"/>
      <c r="N20" s="11"/>
      <c r="O20" s="12"/>
      <c r="P20" s="45"/>
    </row>
    <row r="21" spans="3:16" x14ac:dyDescent="0.25">
      <c r="C21" s="13" t="s">
        <v>17</v>
      </c>
      <c r="D21" s="14">
        <v>2194.75</v>
      </c>
      <c r="E21" s="15">
        <v>333.25</v>
      </c>
      <c r="F21" s="16">
        <v>1187.5</v>
      </c>
      <c r="G21" s="17">
        <v>674</v>
      </c>
      <c r="H21" s="14"/>
      <c r="I21" s="15"/>
      <c r="J21" s="16"/>
      <c r="K21" s="17"/>
      <c r="L21" s="9"/>
      <c r="M21" s="10"/>
      <c r="N21" s="11"/>
      <c r="O21" s="12"/>
      <c r="P21" s="45"/>
    </row>
    <row r="22" spans="3:16" ht="15.75" thickBot="1" x14ac:dyDescent="0.3">
      <c r="C22" s="18" t="s">
        <v>18</v>
      </c>
      <c r="D22" s="19">
        <v>1873.5</v>
      </c>
      <c r="E22" s="20">
        <v>490</v>
      </c>
      <c r="F22" s="21">
        <v>927.75</v>
      </c>
      <c r="G22" s="22">
        <v>455.75</v>
      </c>
      <c r="H22" s="14"/>
      <c r="I22" s="20"/>
      <c r="J22" s="21"/>
      <c r="K22" s="17"/>
      <c r="L22" s="9"/>
      <c r="M22" s="10"/>
      <c r="N22" s="11"/>
      <c r="O22" s="12"/>
      <c r="P22" s="46"/>
    </row>
    <row r="23" spans="3:16" x14ac:dyDescent="0.25">
      <c r="C23" s="23" t="s">
        <v>21</v>
      </c>
      <c r="D23" s="5">
        <f>SUM(D11:D13)</f>
        <v>6422.25</v>
      </c>
      <c r="E23" s="7">
        <f t="shared" ref="E23:G23" si="1">SUM(E11:E13)</f>
        <v>666.25</v>
      </c>
      <c r="F23" s="7">
        <f t="shared" si="1"/>
        <v>4216.5</v>
      </c>
      <c r="G23" s="8">
        <f t="shared" si="1"/>
        <v>1539.5</v>
      </c>
      <c r="H23" s="6">
        <f>SUM(H11:H22)</f>
        <v>4709.5</v>
      </c>
      <c r="I23" s="7">
        <f>SUM(I11:I22)</f>
        <v>1069.25</v>
      </c>
      <c r="J23" s="7">
        <f>SUM(J11:J22)</f>
        <v>3040.75</v>
      </c>
      <c r="K23" s="8">
        <f>SUM(K11:K22)</f>
        <v>599.5</v>
      </c>
      <c r="L23" s="24">
        <f>H23/D23-1</f>
        <v>-0.26669002296702871</v>
      </c>
      <c r="M23" s="25">
        <f>I23/E23-1</f>
        <v>0.6048780487804879</v>
      </c>
      <c r="N23" s="25">
        <f>J23/F23-1</f>
        <v>-0.27884501363690262</v>
      </c>
      <c r="O23" s="26">
        <f>K23/G23-1</f>
        <v>-0.61058785319909059</v>
      </c>
      <c r="P23" s="47"/>
    </row>
    <row r="24" spans="3:16" x14ac:dyDescent="0.25">
      <c r="C24" s="27" t="s">
        <v>6</v>
      </c>
      <c r="D24" s="14">
        <f t="shared" ref="D24:K24" si="2">SUM(D11:D22)</f>
        <v>27989</v>
      </c>
      <c r="E24" s="16">
        <f t="shared" si="2"/>
        <v>3778.5</v>
      </c>
      <c r="F24" s="16">
        <f t="shared" si="2"/>
        <v>18163.75</v>
      </c>
      <c r="G24" s="17">
        <f t="shared" si="2"/>
        <v>6046.75</v>
      </c>
      <c r="H24" s="15">
        <f t="shared" si="2"/>
        <v>4709.5</v>
      </c>
      <c r="I24" s="16">
        <f t="shared" si="2"/>
        <v>1069.25</v>
      </c>
      <c r="J24" s="16">
        <f t="shared" si="2"/>
        <v>3040.75</v>
      </c>
      <c r="K24" s="17">
        <f t="shared" si="2"/>
        <v>599.5</v>
      </c>
      <c r="L24" s="28"/>
      <c r="M24" s="29"/>
      <c r="N24" s="29"/>
      <c r="O24" s="30"/>
      <c r="P24" s="47"/>
    </row>
    <row r="25" spans="3:16" ht="15.75" thickBot="1" x14ac:dyDescent="0.3">
      <c r="C25" s="31" t="s">
        <v>19</v>
      </c>
      <c r="D25" s="32">
        <f>D24/D24</f>
        <v>1</v>
      </c>
      <c r="E25" s="33">
        <f>E24/D24</f>
        <v>0.13499946407517238</v>
      </c>
      <c r="F25" s="33">
        <f>F24/D24</f>
        <v>0.64896030583443498</v>
      </c>
      <c r="G25" s="34">
        <f>G24/D24</f>
        <v>0.21604023009039267</v>
      </c>
      <c r="H25" s="40">
        <f>H23/H23</f>
        <v>1</v>
      </c>
      <c r="I25" s="33">
        <f>I23/H23</f>
        <v>0.22704108716424248</v>
      </c>
      <c r="J25" s="33">
        <f>J23/H23</f>
        <v>0.6456630215521818</v>
      </c>
      <c r="K25" s="34">
        <f>K23/H23</f>
        <v>0.12729589128357574</v>
      </c>
      <c r="L25" s="35"/>
      <c r="M25" s="36"/>
      <c r="N25" s="36"/>
      <c r="O25" s="37"/>
      <c r="P25" s="48"/>
    </row>
  </sheetData>
  <mergeCells count="5">
    <mergeCell ref="C8:O8"/>
    <mergeCell ref="C9:C10"/>
    <mergeCell ref="D9:G9"/>
    <mergeCell ref="H9:K9"/>
    <mergeCell ref="L9:O9"/>
  </mergeCells>
  <conditionalFormatting sqref="P11:P22">
    <cfRule type="top10" dxfId="6" priority="21" percent="1" rank="10"/>
  </conditionalFormatting>
  <conditionalFormatting sqref="P12:P22">
    <cfRule type="top10" dxfId="5" priority="11" percent="1" rank="10"/>
  </conditionalFormatting>
  <conditionalFormatting sqref="P23:P24">
    <cfRule type="top10" dxfId="4" priority="23" percent="1" rank="10"/>
  </conditionalFormatting>
  <conditionalFormatting sqref="D11:G22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{B9150CD3-98BE-42E0-BE55-BE086ED3A658}</x14:id>
        </ext>
      </extLst>
    </cfRule>
  </conditionalFormatting>
  <conditionalFormatting sqref="I11:K11 H12:K22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{6E88123E-9FA7-40DC-A6BE-58AA61280300}</x14:id>
        </ext>
      </extLst>
    </cfRule>
  </conditionalFormatting>
  <conditionalFormatting sqref="L11:L22">
    <cfRule type="top10" dxfId="3" priority="1" percent="1" rank="10"/>
  </conditionalFormatting>
  <conditionalFormatting sqref="L11:M22">
    <cfRule type="top10" dxfId="2" priority="4" percent="1" rank="10"/>
  </conditionalFormatting>
  <conditionalFormatting sqref="N11:N22">
    <cfRule type="top10" dxfId="1" priority="3" percent="1" rank="10"/>
  </conditionalFormatting>
  <conditionalFormatting sqref="O11:O22">
    <cfRule type="top10" dxfId="0" priority="2" percent="1" rank="10"/>
  </conditionalFormatting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9150CD3-98BE-42E0-BE55-BE086ED3A65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D11:G22</xm:sqref>
        </x14:conditionalFormatting>
        <x14:conditionalFormatting xmlns:xm="http://schemas.microsoft.com/office/excel/2006/main">
          <x14:cfRule type="dataBar" id="{6E88123E-9FA7-40DC-A6BE-58AA612803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I11:K11 H12:K22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96fde78-8ff4-420d-88a7-48a690e021e6">
      <Terms xmlns="http://schemas.microsoft.com/office/infopath/2007/PartnerControls"/>
    </lcf76f155ced4ddcb4097134ff3c332f>
    <TaxCatchAll xmlns="d0bf82b7-331f-4971-84a8-7b5b420e22b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2C0F8FF6E4BE4BBEF624CDCD6BDE45" ma:contentTypeVersion="13" ma:contentTypeDescription="Create a new document." ma:contentTypeScope="" ma:versionID="8dca1a8439a9c1d7d7158dd6b630fde7">
  <xsd:schema xmlns:xsd="http://www.w3.org/2001/XMLSchema" xmlns:xs="http://www.w3.org/2001/XMLSchema" xmlns:p="http://schemas.microsoft.com/office/2006/metadata/properties" xmlns:ns2="596fde78-8ff4-420d-88a7-48a690e021e6" xmlns:ns3="d0bf82b7-331f-4971-84a8-7b5b420e22bf" targetNamespace="http://schemas.microsoft.com/office/2006/metadata/properties" ma:root="true" ma:fieldsID="ed2535bc60a4accd5c4859902f10662b" ns2:_="" ns3:_="">
    <xsd:import namespace="596fde78-8ff4-420d-88a7-48a690e021e6"/>
    <xsd:import namespace="d0bf82b7-331f-4971-84a8-7b5b420e22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6fde78-8ff4-420d-88a7-48a690e021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461a3f9b-bc1a-43ab-a38e-fd120e3a57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bf82b7-331f-4971-84a8-7b5b420e22b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f699d98-497c-422b-8da6-6b67ff2c3ca0}" ma:internalName="TaxCatchAll" ma:showField="CatchAllData" ma:web="d0bf82b7-331f-4971-84a8-7b5b420e22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DF0A24-81D2-49DB-AA18-D7DF261AFD2D}">
  <ds:schemaRefs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596fde78-8ff4-420d-88a7-48a690e021e6"/>
    <ds:schemaRef ds:uri="http://schemas.openxmlformats.org/package/2006/metadata/core-properties"/>
    <ds:schemaRef ds:uri="d0bf82b7-331f-4971-84a8-7b5b420e22b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BEFDFC1-E140-4977-82DD-0B90DA53CA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6fde78-8ff4-420d-88a7-48a690e021e6"/>
    <ds:schemaRef ds:uri="d0bf82b7-331f-4971-84a8-7b5b420e22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C746EA-96CB-47C7-81E6-C919DC769A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In-Transit Cargo</vt:lpstr>
    </vt:vector>
  </TitlesOfParts>
  <Manager/>
  <Company>ACT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Majd ALasmar</dc:creator>
  <cp:keywords/>
  <dc:description/>
  <cp:lastModifiedBy>Zaid Mousa</cp:lastModifiedBy>
  <cp:revision/>
  <dcterms:created xsi:type="dcterms:W3CDTF">2020-05-10T08:53:02Z</dcterms:created>
  <dcterms:modified xsi:type="dcterms:W3CDTF">2024-04-02T08:50:12Z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0x010100122C0F8FF6E4BE4BBEF624CDCD6BDE45</vt:lpwstr>
  </property>
  <property fmtid="{D5CDD505-2E9C-101B-9397-08002B2CF9AE}" pid="3" name="MediaServiceImageTags">
    <vt:lpwstr/>
  </property>
  <property fmtid="{D5CDD505-2E9C-101B-9397-08002B2CF9AE}" pid="4" name="Order">
    <vt:r8>133100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ComplianceAssetId">
    <vt:lpwstr/>
  </property>
  <property fmtid="{D5CDD505-2E9C-101B-9397-08002B2CF9AE}" pid="10" name="TemplateUrl">
    <vt:lpwstr/>
  </property>
</Properties>
</file>